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25" windowHeight="11100" firstSheet="1" activeTab="4"/>
  </bookViews>
  <sheets>
    <sheet name="ANKIETA" sheetId="1" r:id="rId1"/>
    <sheet name="BUDYNKI I BUDOWLE" sheetId="2" r:id="rId2"/>
    <sheet name="DROGI I SIECI" sheetId="3" r:id="rId3"/>
    <sheet name="ŚRODKI TRWAŁE" sheetId="4" r:id="rId4"/>
    <sheet name="ELEKTRONIKA" sheetId="5" r:id="rId5"/>
    <sheet name="POJAZDY" sheetId="6" r:id="rId6"/>
    <sheet name="GOTÓWKA" sheetId="7" r:id="rId7"/>
    <sheet name="NNW OSP" sheetId="8" r:id="rId8"/>
    <sheet name="MASZYNY, URZĄDZENIA" sheetId="9" r:id="rId9"/>
  </sheets>
  <definedNames>
    <definedName name="_xlnm.Print_Area" localSheetId="6">'GOTÓWKA'!$A$1:$E$14</definedName>
    <definedName name="_xlnm.Print_Area" localSheetId="8">'MASZYNY, URZĄDZENIA'!$A$1:$I$24</definedName>
    <definedName name="_xlnm.Print_Area" localSheetId="7">'NNW OSP'!$A$1:$E$29</definedName>
    <definedName name="_xlnm.Print_Area" localSheetId="5">'POJAZDY'!$A$1:$L$20</definedName>
  </definedNames>
  <calcPr fullCalcOnLoad="1"/>
</workbook>
</file>

<file path=xl/comments1.xml><?xml version="1.0" encoding="utf-8"?>
<comments xmlns="http://schemas.openxmlformats.org/spreadsheetml/2006/main">
  <authors>
    <author>uzytkownik</author>
  </authors>
  <commentList>
    <comment ref="K16" authorId="0">
      <text>
        <r>
          <rPr>
            <b/>
            <sz val="9"/>
            <rFont val="Tahoma"/>
            <family val="2"/>
          </rPr>
          <t>uzytkownik:</t>
        </r>
        <r>
          <rPr>
            <sz val="9"/>
            <rFont val="Tahoma"/>
            <family val="2"/>
          </rPr>
          <t xml:space="preserve">
w żłobku nie ma nauczycieli, są tylko pracownicy
K.P.</t>
        </r>
      </text>
    </comment>
  </commentList>
</comments>
</file>

<file path=xl/sharedStrings.xml><?xml version="1.0" encoding="utf-8"?>
<sst xmlns="http://schemas.openxmlformats.org/spreadsheetml/2006/main" count="1940" uniqueCount="1041">
  <si>
    <t>okratowanie okien</t>
  </si>
  <si>
    <t>Jadachy</t>
  </si>
  <si>
    <t>pustak</t>
  </si>
  <si>
    <t>betonowy</t>
  </si>
  <si>
    <t>drewniany, pokryty blachą</t>
  </si>
  <si>
    <t>Garaż blaszany - ul. Reja</t>
  </si>
  <si>
    <t>Nowa Dęba ul. Reja</t>
  </si>
  <si>
    <t>blacha</t>
  </si>
  <si>
    <t>Budynek dworca autobusowego w Nowej Dębie</t>
  </si>
  <si>
    <t>Tak</t>
  </si>
  <si>
    <t>1 hydrant wewnętrzny, 2 gaśnice proszkowe, monitoring (2 kamery w środku budynku)</t>
  </si>
  <si>
    <t>stropodach -płyty żelbetonowe, pokryty papą, okryte okładziną aluminiową</t>
  </si>
  <si>
    <t>BEZPIECZEŃSTWO PUBLICZNE</t>
  </si>
  <si>
    <t>Budynek Remizy - Alfredówka</t>
  </si>
  <si>
    <t>Remiza OSP</t>
  </si>
  <si>
    <t>4 gaśnice proszkowe GP6, drzwi stalowe zamykane na 2 zamki (1 zamek typu Łukcznik,  zamek kłudkowy typu Łucznik), w drzwiach stalowe rygle</t>
  </si>
  <si>
    <t>Alfredówka</t>
  </si>
  <si>
    <t>1 z poddaszem użytkowym</t>
  </si>
  <si>
    <t>2.</t>
  </si>
  <si>
    <t>Budynek Remizy - dz. Dęba</t>
  </si>
  <si>
    <t>4 gaśnice proszkowe GP6, drzwi stalowe zamykane na 2 zamki (1 zamek typu Łukcznik,  zamek kłudkowy typu Łucznik), w drzwiach stalowe rygle, alarm antywłamoaniowy z czujkami ruchu</t>
  </si>
  <si>
    <t>Nowa Dęba, os. Dęba</t>
  </si>
  <si>
    <t>drewniany</t>
  </si>
  <si>
    <t>Budynek Remizy - Jadachy</t>
  </si>
  <si>
    <t>Budynek Remizy - Rozalin</t>
  </si>
  <si>
    <t>Rozalin</t>
  </si>
  <si>
    <t>stropodach pokryty papą</t>
  </si>
  <si>
    <t>Wejskie Centrum Kultury -Rozalin</t>
  </si>
  <si>
    <t>w części SOK</t>
  </si>
  <si>
    <t>Samorządowy Ośrodek Kultury Nowa Dęba</t>
  </si>
  <si>
    <t>Zestaw komputerowy (4 szt. - laptopy HP) prac. Multimedialna</t>
  </si>
  <si>
    <t>Zestaw komputerowy (2 szt. laptopy HP) bibliotek dziecięca</t>
  </si>
  <si>
    <t>Zestaw komputwerowy (4 szt. Laptopy HP) czytelnia</t>
  </si>
  <si>
    <t>Notebook Toshiba - Kamil</t>
  </si>
  <si>
    <t>Zestaw komputerowy (2 szt. Laptopy HP)</t>
  </si>
  <si>
    <t>Zestaw komputerowy (2 szt. laptopy HP) - Rozalin</t>
  </si>
  <si>
    <t>Zestaw komputerowy (3 szt. Laptopy HP) - Cygany</t>
  </si>
  <si>
    <t>Zestaw komputerowy (3 szt. Laptopy HP) - Chmielów</t>
  </si>
  <si>
    <t xml:space="preserve">Drukarka Xeroks - biblioteka </t>
  </si>
  <si>
    <t>Odtwarzacz CD - 1 szt</t>
  </si>
  <si>
    <t>Wzmacniacz 100V; 160W</t>
  </si>
  <si>
    <t>Głośnik szerokopasmowy - 6 szt</t>
  </si>
  <si>
    <t>Serwer sieciowy z oprogramowaniem  - 1 szt.</t>
  </si>
  <si>
    <t>HP ProCurve Switch 2510 - 3 szt.</t>
  </si>
  <si>
    <t>Zasilacz awaryjny APC smart RT 2000 - 1 szt.</t>
  </si>
  <si>
    <t>Automat kurtynowy formatowy (4 formaty) sterowany z kabiny projekcyjnej, silnik, prowadnice, itp..</t>
  </si>
  <si>
    <t>Kurtyna ekranowa SOUND 2000</t>
  </si>
  <si>
    <t>Ekran kinowy CINE PRO elektrycznie rozwijany z kasety</t>
  </si>
  <si>
    <t>CompuRack 24x2,5kW</t>
  </si>
  <si>
    <t>CompuRack 12x16A</t>
  </si>
  <si>
    <t xml:space="preserve">Vector Orange </t>
  </si>
  <si>
    <t>TONO F2000 PLUS + osłona czterolistna + ramka filtrów</t>
  </si>
  <si>
    <t>NOTA PC1000/1200 PLUS/LDR + osłona czterolistna + ramka filtrów - 10 szt.</t>
  </si>
  <si>
    <t>NOTA 18/36/LDR + iris + ramka filtrów - 4 szt.</t>
  </si>
  <si>
    <t>NOTA 8/22/LDR + iris + ramka filtrów - 4 szt.</t>
  </si>
  <si>
    <t>MAC 250 Entour - 5 szt.</t>
  </si>
  <si>
    <t>MAC 301 Wash/Martin - 8 szt.</t>
  </si>
  <si>
    <t xml:space="preserve">Naświetlacz LED ChromaFlood 200 - 4 szt. </t>
  </si>
  <si>
    <t>Opto Spliter - 2 szt.</t>
  </si>
  <si>
    <t>Przewód DMX-512 LY2YCY - 500m/kpl.</t>
  </si>
  <si>
    <t>Gniazdo XLR (tablica) NC5FD-L-I - 7 szt.</t>
  </si>
  <si>
    <t>Wtyk XLR (tablica) NC5MX - 10 szt./kpl.</t>
  </si>
  <si>
    <t>Statyw StandTek 3000 do reflektorów Nota 18/36 - 4 szt.</t>
  </si>
  <si>
    <t>Zasilacz UPS do szafy rack 19" 3U</t>
  </si>
  <si>
    <t>Szafa rack 19" 8U</t>
  </si>
  <si>
    <t>Przedłużacz do reflektorów na statywie (5mb.) wtyczka i gniazdo gumowane - 4 szt.</t>
  </si>
  <si>
    <t>Okablowanie przewód podtynkowy płaski YDYp - 1500m</t>
  </si>
  <si>
    <t>Okablowanie przewód titanex 3x2,5 - 250m</t>
  </si>
  <si>
    <t>Kaseta sterująca w kabinie oświetleniowej</t>
  </si>
  <si>
    <t>Przewód zasilający do kasety sterującej YStY - 20m</t>
  </si>
  <si>
    <t>Gniazdo 16A/230V podwójne z bolcem ochronnym - 12 szt</t>
  </si>
  <si>
    <t>Gniazdo 3-fazowe 63A - 2m</t>
  </si>
  <si>
    <t>Kaseta wtynkowa zamykana na drzwiczki z wypustami na przewody elektryczne - 4 szt.</t>
  </si>
  <si>
    <t>Puszki przelotowe na suficie do połączenia instalacji zasilającej z pasami kablowymi - 3 szt.</t>
  </si>
  <si>
    <t>Korytka kablowe do instalacji zasilającej poszczególne obwody - 500m</t>
  </si>
  <si>
    <t>Zestaw głośnikowy szerokopasmowy ZG 1-ZG - 8 szt.</t>
  </si>
  <si>
    <t>Zestaw głośnikowy niskotonowy SUB 1-SUB - 2 szt.</t>
  </si>
  <si>
    <t>zestaw głosnikowy monitor podłogowy Max12 - 4 szt.</t>
  </si>
  <si>
    <t>wzmacniacz mocy D6 - 2 szt.,</t>
  </si>
  <si>
    <t>wzmacniacz mocy GIDAM LQ2804 - 2 szt,</t>
  </si>
  <si>
    <t>akcesoria montażowe do podwieszenia zestawów głosnikowych szerokopasmowych - 2 szt.</t>
  </si>
  <si>
    <t xml:space="preserve">kontroler cyfrowej konsolety mikserskiej 16 wejść </t>
  </si>
  <si>
    <t>mix rack 32 wejścia</t>
  </si>
  <si>
    <t>skrzynia transportowań dla kontrolera cyfrowej konsolety miksreskiej</t>
  </si>
  <si>
    <t>rack-1 szafa sprzętowa 19"</t>
  </si>
  <si>
    <t>odbiornik + nadajnik systemu bezprzewodowego - 8 szt.</t>
  </si>
  <si>
    <t>nadajnik systemu bezprzewodowego przypinany do paska - 8 szt.</t>
  </si>
  <si>
    <t>nadajnik systemu bezprzewodowego do ręki dynamiczny - 2 szt.</t>
  </si>
  <si>
    <t>mikrofon nagłowny PRO92cW-TH - 8 szt.</t>
  </si>
  <si>
    <t>aktywny spliter antenowy AEW DA49 - 2 szt.</t>
  </si>
  <si>
    <t>zestaw dwóch anten systemu bezprzewodowego</t>
  </si>
  <si>
    <t>element montażowy dwóch odbiorników w racku - 4 szt.</t>
  </si>
  <si>
    <t>skrzynia transportowa 8U</t>
  </si>
  <si>
    <t>odtwarzacz MD MD-CD1 Tascam</t>
  </si>
  <si>
    <t>rack 2 - skrzynia transportowa na system bezprzewodowy oraz odtwarzacze z szufladą dla systemu bezprzewodowego Barczak Cases</t>
  </si>
  <si>
    <t>mikrofon dynamiczny wokalowy SM58 - 6 szt.</t>
  </si>
  <si>
    <t>mikrofon dynamiczny instrumentalny SM57 - 4 szt.</t>
  </si>
  <si>
    <t>zestaw 5 mikrofonów do nagłośnienia perkusji PGDMK6</t>
  </si>
  <si>
    <t>dibox pasywny ProDl Radial - 2 szt.</t>
  </si>
  <si>
    <t>dibox aktywny Pro48 Radial - 2 szt.</t>
  </si>
  <si>
    <t>dibox pasywny dwukanałowy ProAV2 Radial</t>
  </si>
  <si>
    <t>statyw mikrofonowy 3200SM - 10 szt.</t>
  </si>
  <si>
    <t>statyw mikrofonowy 3400SM - 4 szt.</t>
  </si>
  <si>
    <t>statyw mikrofonowy 4210SM - 2 szt.</t>
  </si>
  <si>
    <t xml:space="preserve">skrzynia transportowa na statywy </t>
  </si>
  <si>
    <t>kabel mikrofonowy 10m</t>
  </si>
  <si>
    <t>kabel głośnikowy 10m</t>
  </si>
  <si>
    <t>instalacja (okablowanie, przyłącza, złącza)</t>
  </si>
  <si>
    <t>procesor CP 650 dolby</t>
  </si>
  <si>
    <t>zestaw zaekranowy 3632 JBL z wózkami - 3 szt.</t>
  </si>
  <si>
    <t>zestaw efektowy 8340A JBL - 12 szt.</t>
  </si>
  <si>
    <t>zestaw superbasowy 4642A JBL</t>
  </si>
  <si>
    <t>wzmacniacz mocy DSI 2000 Crown - 5 szt.</t>
  </si>
  <si>
    <t>szafa audio+instalacja ZPAS</t>
  </si>
  <si>
    <t>projektor Cinemaccanica serii Victoria 5 ze zintegrowanym czytnikiem dźwięku - 2 szt.</t>
  </si>
  <si>
    <t>latarnia do lamp ksenonowych CX22H - 2 szt.</t>
  </si>
  <si>
    <t>prostownik do lamp 2000W N3-80 IREM - 2 szt.</t>
  </si>
  <si>
    <t>lampa ksenonowa XBO 2000 WSHSC Osram - 2 szt.</t>
  </si>
  <si>
    <t>przewijarka 35mm</t>
  </si>
  <si>
    <t>sklejarka 35mm</t>
  </si>
  <si>
    <t>szpula filmowa 1800m Cinemaccanica - 10 szt.</t>
  </si>
  <si>
    <t>obiektyw zespolony Schneider - 2 szt.</t>
  </si>
  <si>
    <t>obiektyw Scheider - 4 szt.</t>
  </si>
  <si>
    <t>Drukarka OKI C822N - 1 szt.</t>
  </si>
  <si>
    <t>Komputer ACTINA PRIME I30HD W7P+Monitor LG E1942C-BN - 1 szt. + klawiatura + mysz</t>
  </si>
  <si>
    <t>Telefax Panasonic KX-FP218 - 1 szt.</t>
  </si>
  <si>
    <t>Ekran AVTEK TRIPOD STANDARD 200 - 1 szt.</t>
  </si>
  <si>
    <t>Laptop HP 650 B970 15,6'' - 9 szt.</t>
  </si>
  <si>
    <t>Urządzenie wielofunkcyjne HP DJ 2515 - 3 szt.</t>
  </si>
  <si>
    <t xml:space="preserve">Serwer danych RAID </t>
  </si>
  <si>
    <t>Rozdzielnia R-BOX460R</t>
  </si>
  <si>
    <t>Dysk do kina</t>
  </si>
  <si>
    <t>Przedłużacz zwijany sił. Opono</t>
  </si>
  <si>
    <t>APPLE Ipad</t>
  </si>
  <si>
    <t>ETUI do iPADA, Adapter</t>
  </si>
  <si>
    <t>Wiatrak do dymiarki</t>
  </si>
  <si>
    <t>Telefon Sony XPERIA TIPO</t>
  </si>
  <si>
    <t>Telefon LG SWIFT L3</t>
  </si>
  <si>
    <t>Instrukcja przeciwpożarowa zgodna z przepisami i sprawdzona przez inspektora BPH, zgodne z przepisami i instrukcją oznakowanie i zabezpieczenie w środki gaśnicze. Oświetlenie wokół budynku.</t>
  </si>
  <si>
    <t>kultura@nowadeba.pl</t>
  </si>
  <si>
    <t>nr rej</t>
  </si>
  <si>
    <t>marka, typ, model</t>
  </si>
  <si>
    <t>rodzaj pojazdu</t>
  </si>
  <si>
    <t>OC od</t>
  </si>
  <si>
    <t>OC do</t>
  </si>
  <si>
    <t>AC od</t>
  </si>
  <si>
    <t>AC do</t>
  </si>
  <si>
    <t>NW od</t>
  </si>
  <si>
    <t>NW do</t>
  </si>
  <si>
    <t>RTA02880</t>
  </si>
  <si>
    <t>PEUGEOT PARTNER II 1,6 02-09 HDI TRENDY</t>
  </si>
  <si>
    <t>osobowy</t>
  </si>
  <si>
    <t>RTAC528</t>
  </si>
  <si>
    <t>JELCZ 005</t>
  </si>
  <si>
    <t>AC WARIANT OPTYMALNY</t>
  </si>
  <si>
    <t>RTA31AP</t>
  </si>
  <si>
    <t>NIEWIADÓW B750</t>
  </si>
  <si>
    <t>przyczepka lekka</t>
  </si>
  <si>
    <t>X</t>
  </si>
  <si>
    <t>ASS KOMFORT</t>
  </si>
  <si>
    <t>RTA09707</t>
  </si>
  <si>
    <t>STAR 2443W</t>
  </si>
  <si>
    <t>RTA19198</t>
  </si>
  <si>
    <t>RENAULT MASTER MAXI</t>
  </si>
  <si>
    <t>specjalny pożarniczy</t>
  </si>
  <si>
    <t>RTAF024</t>
  </si>
  <si>
    <t>AC OPTYMALNY</t>
  </si>
  <si>
    <t>RTA97AF</t>
  </si>
  <si>
    <t>TATRA 815</t>
  </si>
  <si>
    <t>RTA98AE</t>
  </si>
  <si>
    <t>MAGIRUS ZLF 24/65</t>
  </si>
  <si>
    <t>RTAA798</t>
  </si>
  <si>
    <t>JELCZ 315</t>
  </si>
  <si>
    <t>RTAJ145</t>
  </si>
  <si>
    <t>FORD TRANSIT</t>
  </si>
  <si>
    <t>AC SERWIS</t>
  </si>
  <si>
    <t>RTA15757</t>
  </si>
  <si>
    <t>MAN TGM</t>
  </si>
  <si>
    <t>RTAN068</t>
  </si>
  <si>
    <t>JELCZ 005M</t>
  </si>
  <si>
    <t>RTA05611</t>
  </si>
  <si>
    <t>KIA CARNIVAL 2,9 CRDI TOUR DIESEL</t>
  </si>
  <si>
    <t>FORD TRANSIT CUSTOM 290 TDCI</t>
  </si>
  <si>
    <t>pożarniczy</t>
  </si>
  <si>
    <t>Plac Majora Jana Gryczmana</t>
  </si>
  <si>
    <t>Teren "Koziołka Matołka"</t>
  </si>
  <si>
    <t>Teren wokół SOK w Nowej Dębie</t>
  </si>
  <si>
    <t>Budynek socjalno-szatniowy w Tarnowskiej Woli</t>
  </si>
  <si>
    <t>Budynek użytności publicznej -szatnia</t>
  </si>
  <si>
    <t>systemowy moduł kontynerowy (wielka płyta)</t>
  </si>
  <si>
    <t>konstrukcja stalowa, pokryty blachą</t>
  </si>
  <si>
    <t>Plac im.mjr Gryczmana, teren wokół SOK i "Koziołka Matołka" w Nowej Dębie</t>
  </si>
  <si>
    <t xml:space="preserve">Rekreacja </t>
  </si>
  <si>
    <t>monitoring</t>
  </si>
  <si>
    <t>Budynek Remizy - Poręby Dębskie</t>
  </si>
  <si>
    <t>Nowa Dęba, os. Poręby Dębskie</t>
  </si>
  <si>
    <t>2 boksy garażowe, świetlica, pomieszczenie socjalne, sanitariat, pomieszczenie administracyjne</t>
  </si>
  <si>
    <t>Budynek Remizy - Chmielów</t>
  </si>
  <si>
    <t>Remiza OSP,  Bibloteka,   Poczta Polska-dzierżawa</t>
  </si>
  <si>
    <t>4 gaśnice proszkowe GP6, drzwi stalowe zamykane na 2 zamki (1 zamek typu Łukcznik,  zamek kłudkowy typu Łucznik), w drzwiach stalowe rygle, alarm antywłamoaniowy z czujkami ruchu, 1 hydrant wewnętrzny</t>
  </si>
  <si>
    <t>Chmielów</t>
  </si>
  <si>
    <t>murowany -cegła</t>
  </si>
  <si>
    <t>Wiejskie Centrum Kultury Chmielów w budynku OSP</t>
  </si>
  <si>
    <t>Budynek użyteczności publicznej - Kultura</t>
  </si>
  <si>
    <t>Budynek Remizy - Tarnowska Wola</t>
  </si>
  <si>
    <t>Tarnowska Wola</t>
  </si>
  <si>
    <t>garaż, świetlica, sanitariat, suszarnia węży</t>
  </si>
  <si>
    <t>Budynek Remizy Cygany</t>
  </si>
  <si>
    <t>Cygany</t>
  </si>
  <si>
    <t>bloczki silikatowe i gazobetonowe</t>
  </si>
  <si>
    <t>żelbetowy i betonowy</t>
  </si>
  <si>
    <t>Centrum Kultury Lasowiackiej w Cyganach</t>
  </si>
  <si>
    <t>Budynek użyteczności publicznej -Kultura</t>
  </si>
  <si>
    <t xml:space="preserve">RAZEM  </t>
  </si>
  <si>
    <t>DOM KULTURY</t>
  </si>
  <si>
    <t>Budynek Dom Ludowy -
Tarnowska Wola</t>
  </si>
  <si>
    <t>1 hydrant wewnętrzny</t>
  </si>
  <si>
    <t>cegła</t>
  </si>
  <si>
    <t xml:space="preserve">RAZEM </t>
  </si>
  <si>
    <t>OŚRODEK SPORTU I REKREACJI - OBIEKTY INŻ.. LĄDOWEJ</t>
  </si>
  <si>
    <t>Kryta pływalnia w ramach RCRekreacji i Rehabilitacji w Nowej Dębie</t>
  </si>
  <si>
    <t>Budynek użyteczności publicznej -Basen</t>
  </si>
  <si>
    <t>klapa dymna, gaśnice proszkowe, 2 zewnętrzne hydranty, hydrant wewnętrzny, oświetlenie, alarm, czyjnik rychu, umowa podpisana z agencją ochrony</t>
  </si>
  <si>
    <t>Nowa Dęba ul. Kościuszki 14</t>
  </si>
  <si>
    <t>konstrukcja stalowa, pokryta blachą</t>
  </si>
  <si>
    <t>Boisko sportowe w Jadachach</t>
  </si>
  <si>
    <t>Obiekt użyteczności publicznej -boisko</t>
  </si>
  <si>
    <t>OŚRODKI REKREACJI - OBIEKTY</t>
  </si>
  <si>
    <t>Plac zabaw w Jadachach</t>
  </si>
  <si>
    <t>Plac zabaw</t>
  </si>
  <si>
    <t>Zagospodarowanie terenu wsi Alfredówka (Plac zabaw)</t>
  </si>
  <si>
    <t>Budynek MGOPS</t>
  </si>
  <si>
    <t>Budynek MGOPS wraz z ogrodzeniem ul. M.Reja 3</t>
  </si>
  <si>
    <t>Budynek użytkowy</t>
  </si>
  <si>
    <t xml:space="preserve">4 gaśnice proszkowe - 4 kg,1 gaśnica UGS-2X- do urzadzeń elektrycznych, alarm atykradzieżowy, czujnik ruchu - 15 szt. - Agencja ochrony automatyczne powiadomienie, Straż pożarna - 2km, 2 zamki w drzwiach wejściowych. </t>
  </si>
  <si>
    <t>Nowa Dęba ul. M. Reja 3</t>
  </si>
  <si>
    <t>TAK/w części</t>
  </si>
  <si>
    <t>kontrukcja betonowa-pokrycie papa</t>
  </si>
  <si>
    <t xml:space="preserve">Zespół Szkól w Chmielowie </t>
  </si>
  <si>
    <t>budynek szkolny</t>
  </si>
  <si>
    <t>tak</t>
  </si>
  <si>
    <t>gaśnice proszkowe - 9 szt, hydranty wewnetrzne - 2 szt., 5 drzwi wejściowych z 2 zamkami (razem 10 zamków), 3 okratowane okna na pietrze w Sali komputerowej, 2 km do jednostko OSP w Chmielowie</t>
  </si>
  <si>
    <t>39-442 Chmielów 394</t>
  </si>
  <si>
    <t>dwie</t>
  </si>
  <si>
    <t>częściowo podpiwniczony</t>
  </si>
  <si>
    <t>nie</t>
  </si>
  <si>
    <t>cegła pełna</t>
  </si>
  <si>
    <t>kleina na belkach stalowych</t>
  </si>
  <si>
    <t>drewniany pokryty blachą stalową</t>
  </si>
  <si>
    <t>boisko wielofunkcyjne</t>
  </si>
  <si>
    <t>boisko sportowe</t>
  </si>
  <si>
    <t xml:space="preserve">                                                                                                                            </t>
  </si>
  <si>
    <t>Budynek szkolny</t>
  </si>
  <si>
    <t>oświatowy</t>
  </si>
  <si>
    <t>13 szt. gaśnic proszkowych, 7 szt. hydrantów wewnętrznych z wężami gaśniczymi, 1 hydrant zewnętrzny, 4 okna okratowane na parterze budynku, monitoring zewnętrzny i wewnętrzny (10 kamer), 5 szt. drzwi wejściowych po 2 zamki w drzwiach, odległość do 2 najbl</t>
  </si>
  <si>
    <t>Nowa Dęba  ul. B. Zybury 4</t>
  </si>
  <si>
    <t>Nie</t>
  </si>
  <si>
    <t>cegła 12 cm + styropian lub wełna mineralna 4 cm + pustak max 29 cm</t>
  </si>
  <si>
    <t>stropy Akermana o wys. 24 cm(20 cm pustak + 4 cm płytka) W poziomie stropów wieńce żelbetowe</t>
  </si>
  <si>
    <t>Więźba dachowa drewniana, pokrycie dachu stanowi blacha ocynkowana, płaska ułożona na deskowaniu i krokwiach</t>
  </si>
  <si>
    <t>Budynek przedszkolny</t>
  </si>
  <si>
    <t>5 szt. gaśnic proszkowych, 1 szt. do gaszenia tłuszczów, 1 szt. hydrantów wewnętrznych z wężami gaśniczymi, 1 hydrant zewnętrzny, 1 szt. drzwi wejściowych z 2 zamkami w drzwiach i 1 szt. drzwi wejściowych z 1 zamkiem, odległość do 2 najbliższych jednostek</t>
  </si>
  <si>
    <t>Nowa Dęba ul. Ks. Łagockiego 38</t>
  </si>
  <si>
    <t>Częściowo</t>
  </si>
  <si>
    <t>cegła ceramiczna</t>
  </si>
  <si>
    <t>nad piwnicą Dz-4</t>
  </si>
  <si>
    <t>Dach na stropach Dz-3, Dz-4, Dz-5. Stropodach kryty dwa razy papą na lepiku</t>
  </si>
  <si>
    <t>Szkoła Podstawowa Nr 2 w Nowej Dębie</t>
  </si>
  <si>
    <t>Budynek szkolny z kotłownią</t>
  </si>
  <si>
    <t>Drzwi wejściowe- 2 zamki, hydrant wewnętrzny – 4 szt., gaśnice proszkowe – 14 szt., monitoring – 1 szt., straż pożarna – 1 km.</t>
  </si>
  <si>
    <t>pustak, cegła</t>
  </si>
  <si>
    <t>konstrukcja betonowa,  pokrycie - papa</t>
  </si>
  <si>
    <t>Budynek gospodarczy</t>
  </si>
  <si>
    <t>2 drzwi-2 zamki</t>
  </si>
  <si>
    <t>39-460 Nowa Deba, ul. Bieszczadzka 2</t>
  </si>
  <si>
    <t>pustak,cegła</t>
  </si>
  <si>
    <t>konstrukcja drewniana, pokrycie papa</t>
  </si>
  <si>
    <t>Budynek   Filii</t>
  </si>
  <si>
    <t>drzwi wejściow- 1 zamek, hydrant wewnętrzny – 1 szt., gaśnice proszkowe – 3 szt.</t>
  </si>
  <si>
    <t>39-460 Nowa Dęba, ul. Bieszczadzka 2</t>
  </si>
  <si>
    <t>konstrukcja betonowa,  pokrycie – papa</t>
  </si>
  <si>
    <t>RTA21898</t>
  </si>
  <si>
    <t>Budynek świetlicy szkolnej</t>
  </si>
  <si>
    <t>drzwi wejściowe- 1 zamek, hydrant zwenętrzny – 1 szt., gaśnice proszkowe 3 szt.</t>
  </si>
  <si>
    <t>39-460 Nowa Dęba, ul. Reja 1</t>
  </si>
  <si>
    <t>konstrukcja betonowa pokrycie- papa</t>
  </si>
  <si>
    <t>Plac przy szkole</t>
  </si>
  <si>
    <t>budynek szkoły</t>
  </si>
  <si>
    <t>do zajęć dydaktycznych</t>
  </si>
  <si>
    <t>7 gaśnic proszkowych ABC : 2, 3 i 6 kg, 2 zamki w drzwiach wejściowych MD, okratowanie okien parteru: kancelarii i pracowni komputerowej na I piętrze, 500 metrów do najbliższej jednostki straży pożarnej, 3 km do następnej.</t>
  </si>
  <si>
    <t xml:space="preserve">cegła, </t>
  </si>
  <si>
    <t>żelbetonowy</t>
  </si>
  <si>
    <t>papa termozgrzewalna</t>
  </si>
  <si>
    <t>kotłownia</t>
  </si>
  <si>
    <t>do ogrzewania szkoły</t>
  </si>
  <si>
    <t>1 gaśnica proszkowa BC - 6 kg.</t>
  </si>
  <si>
    <t>dwuspadowy, blacha aluminiowa</t>
  </si>
  <si>
    <t xml:space="preserve">                                                                                                                                                     </t>
  </si>
  <si>
    <t>szkoła</t>
  </si>
  <si>
    <t>gaśnice: 6 (proszkowe),  hydrant: 1 (zewnętrzny), drzwi wejściowe - zamki: 2, okratowanie okien parteru: 2 szt., odległość do rzeki: 12 km, odległość do najbliższych jednostek Straży Pożarnej: Nowa Dęba - 6 km, Tarnobrzeg- 20 km.</t>
  </si>
  <si>
    <t xml:space="preserve"> Rozalin 36, 39-460 Nowa Dęba</t>
  </si>
  <si>
    <t>magazyn</t>
  </si>
  <si>
    <t xml:space="preserve">Szkoła Podstawowa </t>
  </si>
  <si>
    <t>Oświata, działalność oświatowa</t>
  </si>
  <si>
    <t xml:space="preserve">6 gaśnic proszkowych, 2 hydranty wewnętrzne, 2 zamki w drzwiach wejściowych           </t>
  </si>
  <si>
    <t>Alfredówka 174, 39-460 Nowa Dęba</t>
  </si>
  <si>
    <t>cegła szczelinowa</t>
  </si>
  <si>
    <t>konstrukcja drewniana, płatwiowo-stolcowa, pokrycie: blacha fałdowana emaliowana</t>
  </si>
  <si>
    <t>Przedszkole Nr 1 w Nowej Dębie</t>
  </si>
  <si>
    <t>Przedszkole Nr 1</t>
  </si>
  <si>
    <t>placówka oświatowo-wychowawcza</t>
  </si>
  <si>
    <t>ul. Żeromskiego 39-460 Nowa Dęba</t>
  </si>
  <si>
    <t>3                          (2 nadziemne, 1 podziemna)</t>
  </si>
  <si>
    <t>nie, tylko winda towarowa</t>
  </si>
  <si>
    <t>ceramiczne</t>
  </si>
  <si>
    <t>stropodach, płyta żelbetonowa. Pokrycie papą</t>
  </si>
  <si>
    <t>Przedszkole Nr 5 w Nowej Dębie</t>
  </si>
  <si>
    <t>ul. Leśna 28, Nowa Dęba</t>
  </si>
  <si>
    <t>TAK (gastronomiczna)</t>
  </si>
  <si>
    <t>płyta betonowa</t>
  </si>
  <si>
    <t>płyta betonowa kryta papą</t>
  </si>
  <si>
    <t>Budunek Zespołu Szkół                           w Jadachach wraz z ogrodzeniem</t>
  </si>
  <si>
    <t>Budynek użyteczności publicznej - placówka oświatowa</t>
  </si>
  <si>
    <t>1907r - część stara,                1977r. - część dobudowana, 2006r. - sala gimnastyczna wraz z łącznikiem</t>
  </si>
  <si>
    <t>7 gaśnic proszkowych, 2 hydranty wewnętrzne, 1 hydrant zewnętrzny, 2 zamki w drzwiach wejściowych, na parterze okratowane są okna w sali komputerowej. Odległość do cieku wodnego - rzeka Trześniówka ok. 1 km. Odległość do najbliższych jednostek straży poża</t>
  </si>
  <si>
    <t>Jadachy 380 39-442 Chmielów</t>
  </si>
  <si>
    <t>jedna kondygnacja</t>
  </si>
  <si>
    <t>cegła ceramiczna pełna</t>
  </si>
  <si>
    <t>betonowe</t>
  </si>
  <si>
    <t>budynek dydaktyczno-wychowawczy</t>
  </si>
  <si>
    <t>Budynek szkolny wraz z placem, boiskiem,parkingami, chodnikiem i ogrodzeniem</t>
  </si>
  <si>
    <t>Chodnik przed budynkiem szkoły</t>
  </si>
  <si>
    <t>Rzutnik</t>
  </si>
  <si>
    <t>Kosa spalinowa</t>
  </si>
  <si>
    <t>Laptop</t>
  </si>
  <si>
    <t>Zestaw interaktywny</t>
  </si>
  <si>
    <t>Laptop Lenovo</t>
  </si>
  <si>
    <t>Magnetofon CD</t>
  </si>
  <si>
    <t>Radiomagnetofon LG</t>
  </si>
  <si>
    <t>Telewizor LCD Samsung</t>
  </si>
  <si>
    <t>Wieża Philips</t>
  </si>
  <si>
    <t>Radiomagnetofon Phillips</t>
  </si>
  <si>
    <t>Odtwarzacz DVD Pioneer</t>
  </si>
  <si>
    <t>Kolumna głóośnikowa, mikrofon</t>
  </si>
  <si>
    <t>Wieża LG</t>
  </si>
  <si>
    <t>komputer PC MSI - 1800</t>
  </si>
  <si>
    <t>kserokopiarka Ricon</t>
  </si>
  <si>
    <t>Instrukcja p.poż. Zgodna z przepisami, zgodne z przepisami i instrukcją oznakowanie i zabezpieczenie w środki gasnicze. Zabezpieczenie antykradzieżowe: w budynku zainstalowane sa czujniki ruchu na wyp</t>
  </si>
  <si>
    <t>45 uczestników</t>
  </si>
  <si>
    <t>zespół komputerowy z monitorem</t>
  </si>
  <si>
    <t>aparat Nikon</t>
  </si>
  <si>
    <t>monitor LG Flatron N-1942</t>
  </si>
  <si>
    <t>drukarka Brother</t>
  </si>
  <si>
    <t>HDD 147 Dysk przenośny</t>
  </si>
  <si>
    <t>1866 - budowa              1981 - rozbudowa</t>
  </si>
  <si>
    <t>5 - hydrantów wewnetrznych, okratowanie pracowni komputerowych, sąsiedztwo OSP.</t>
  </si>
  <si>
    <t>Cygany 70,        39-442 Chmielów</t>
  </si>
  <si>
    <t xml:space="preserve">betonowa-stropodach, papa </t>
  </si>
  <si>
    <t>Boisko wielofunkcyjne</t>
  </si>
  <si>
    <t>zajęcia wychowania fizycznego</t>
  </si>
  <si>
    <t xml:space="preserve">Samorządowy Ośrodek Sportu i Rekreacji </t>
  </si>
  <si>
    <t>BUDYNKI</t>
  </si>
  <si>
    <t>Budynek chlorowni (basen otwarty)</t>
  </si>
  <si>
    <t>1975-1980</t>
  </si>
  <si>
    <t xml:space="preserve">1 gaśnica,hydrant zewnętrzny, 2 zamki, </t>
  </si>
  <si>
    <t>Nowa Dęba</t>
  </si>
  <si>
    <t>konstrukcja drewniana pokryta blachą</t>
  </si>
  <si>
    <t>Budynek biurowy ul. Chopina</t>
  </si>
  <si>
    <t>kilka gaśnic, hydrant zawnętrzny,</t>
  </si>
  <si>
    <t>Nowa Dęba ul.Chopina</t>
  </si>
  <si>
    <t>konstrukcja betonowa pokryta papą</t>
  </si>
  <si>
    <t>Budynek szatniowy-Orlik</t>
  </si>
  <si>
    <t>1 gaśnica,hydrant zewnętrzny, 2 zamki, dozór pracowniczy całodobowy,</t>
  </si>
  <si>
    <t xml:space="preserve">Nowa Dęba ul. Kościuszki  </t>
  </si>
  <si>
    <t>kontener</t>
  </si>
  <si>
    <t>konstrukcja stalowa pokryty papą</t>
  </si>
  <si>
    <t>Budynek przepompowni Chmielów</t>
  </si>
  <si>
    <t>OBIEKTY INŻYNIERII  LĄDOWEJ</t>
  </si>
  <si>
    <t>Boisko piłki nożnej</t>
  </si>
  <si>
    <t>sport i rekreacja</t>
  </si>
  <si>
    <t>obiekt ogrodzony i zamykany na noc</t>
  </si>
  <si>
    <t>nie dotyczy</t>
  </si>
  <si>
    <t>Boiska Orlika-cały kompleks</t>
  </si>
  <si>
    <t>obiekt ogrodzony i zamykany na noc monitoring</t>
  </si>
  <si>
    <t>Nowa Dęba ul. Kościuszki</t>
  </si>
  <si>
    <t>Basen kąpielowy otwarty-niecka duża</t>
  </si>
  <si>
    <t>obiekt ogrodzony czynny sezonowo</t>
  </si>
  <si>
    <t>Basen kąpielowy otwarty-niecka mała</t>
  </si>
  <si>
    <t xml:space="preserve">TABELA NR 3 </t>
  </si>
  <si>
    <t>Nazwa przedmiotu ubezpieczenia</t>
  </si>
  <si>
    <t>Długość w kilometrach</t>
  </si>
  <si>
    <t>Wartość</t>
  </si>
  <si>
    <t>Księgowa brutto</t>
  </si>
  <si>
    <t>Odtworzeniowa</t>
  </si>
  <si>
    <t>Drogi</t>
  </si>
  <si>
    <t>Drogi twarde:………………</t>
  </si>
  <si>
    <t>Drogi gruntowe:…………………..</t>
  </si>
  <si>
    <t>Sieć wodociągowa</t>
  </si>
  <si>
    <t>Sieć kanalizacyjna</t>
  </si>
  <si>
    <t>Sieć gazownicza</t>
  </si>
  <si>
    <t>KOMUNIKACJA MIEJSKA</t>
  </si>
  <si>
    <t>ul.Krasickiego (droga, chodniki i parking)</t>
  </si>
  <si>
    <t>ul.Żeromskiego (droga i chodniki)</t>
  </si>
  <si>
    <t>ul.M.Reja (droga i chodniki)</t>
  </si>
  <si>
    <t>ul.Zacisze (droga)</t>
  </si>
  <si>
    <t>ul.Sportowa (droga)</t>
  </si>
  <si>
    <t>ul.M.C.Skłodowskiej (droga i chodniki)</t>
  </si>
  <si>
    <t>ul.Drozdowska (droga)</t>
  </si>
  <si>
    <t>ul.Jałowcowa (droga)</t>
  </si>
  <si>
    <t>ul.Kanałowa (droga)</t>
  </si>
  <si>
    <t>ul.Pszenna (droga)</t>
  </si>
  <si>
    <t>ul.Ganrncarska (droga)</t>
  </si>
  <si>
    <t>ul.Ogrodowa (droga)</t>
  </si>
  <si>
    <t>ul.Jagodowa (droga)</t>
  </si>
  <si>
    <t>ul.Cicha (droga)</t>
  </si>
  <si>
    <t>ul.Kręta (droga)</t>
  </si>
  <si>
    <t>ul.Górska (droga)</t>
  </si>
  <si>
    <t>ul.Sowia (droga)</t>
  </si>
  <si>
    <t>ul.Krucza (droga)</t>
  </si>
  <si>
    <t xml:space="preserve"> </t>
  </si>
  <si>
    <t>ul.Spółdzielcza (droga)</t>
  </si>
  <si>
    <t>ul.Rzeszowska (chodniki)</t>
  </si>
  <si>
    <t>Chodniki do Zakładów Metalowych</t>
  </si>
  <si>
    <t>ul.Jasna (droga, chodniki i parkingi)</t>
  </si>
  <si>
    <t>ul.1-go Maja (chodniki)</t>
  </si>
  <si>
    <t>ul.Mickiewicza (chodniki i parkingi)</t>
  </si>
  <si>
    <t>ul.Jana Pawła II (chodniki i parkingi)</t>
  </si>
  <si>
    <t>Droga do oczyszczalni ścieków</t>
  </si>
  <si>
    <t>ul. Kościuszki (chodniki)</t>
  </si>
  <si>
    <t>Mostek nad Bystrzykiem</t>
  </si>
  <si>
    <t>ul. Kwiatkowskiego (droga i chodniki)</t>
  </si>
  <si>
    <t>ul. Konopnickiej (droga i chodniki)</t>
  </si>
  <si>
    <t>ul. Pszczelarska (droga)</t>
  </si>
  <si>
    <t>ul. Smugowa (droga i chodniki)</t>
  </si>
  <si>
    <t>ul. Leśna, (droga, parking i chodniki)</t>
  </si>
  <si>
    <t>ul. Poniatowskiego (droga)</t>
  </si>
  <si>
    <t>Droga dojazdowa do Posterunku Energetycznego</t>
  </si>
  <si>
    <t>ul. Nadole (droga)</t>
  </si>
  <si>
    <t>ul. Zarzecze (droga)</t>
  </si>
  <si>
    <t>Pl.Chopina (droga)</t>
  </si>
  <si>
    <t>ul. Tetmajera (droga)</t>
  </si>
  <si>
    <t>ul. Korczaka (droga)</t>
  </si>
  <si>
    <t>ul. Podgórze (droga)</t>
  </si>
  <si>
    <t>ul. Strzelnicza (droga)</t>
  </si>
  <si>
    <t>ul. Broniewskiego (droga i chodniki)</t>
  </si>
  <si>
    <t>ul. Szkolna (droga i chodniki)</t>
  </si>
  <si>
    <t>Al. Zwycięstwa (droga i chodniki)</t>
  </si>
  <si>
    <t>ul.Piotra Skargi (droga i chodniki)</t>
  </si>
  <si>
    <t>ul. Orkana (droga)</t>
  </si>
  <si>
    <t>ul. Kilińskiego (droga)</t>
  </si>
  <si>
    <t>ul. Strażacka (droga i chodniki)</t>
  </si>
  <si>
    <t>Monitoring na terenie miasta Nowa Dęba -5 kamer, telewizor, rejstrator</t>
  </si>
  <si>
    <t>ul. Cegielniana (droga)</t>
  </si>
  <si>
    <t>ul. Anieli Krzywoń (droga i chodniki)</t>
  </si>
  <si>
    <t>ul. Wojska Polskiego (droga)</t>
  </si>
  <si>
    <t>ul. Willowa (droga)</t>
  </si>
  <si>
    <t>ul.Słoneczna (droga)</t>
  </si>
  <si>
    <t>ul. Borowa (droga)</t>
  </si>
  <si>
    <t>Parking dla samoch.przy Parafii MBKP Nowa Dęba</t>
  </si>
  <si>
    <t>Dworzec autobusowy Nowa Dęba</t>
  </si>
  <si>
    <t>Droga łączaca ul.Sikorskiego z ul.Majdańską oś.P.Dębskie</t>
  </si>
  <si>
    <t>ul.Szpitalna (droga)</t>
  </si>
  <si>
    <t xml:space="preserve">Droga gminna wewnątrzosiedlowa </t>
  </si>
  <si>
    <t>ul.Wczasowa (droga i chodniki)</t>
  </si>
  <si>
    <t>Chodnik przy ul.P.Skargi ND koło kościoła MBKP</t>
  </si>
  <si>
    <t>ul.Klonowa (droga)</t>
  </si>
  <si>
    <t>ul.Robotnicza (droga)</t>
  </si>
  <si>
    <t>ul. Boczna (droga)</t>
  </si>
  <si>
    <t>Drogi od Zakładów Metalowych dz.161/98,99, 103,105,107,109,112</t>
  </si>
  <si>
    <t>Droga od Agencji Rozw.Przem.dz. 161,47</t>
  </si>
  <si>
    <t>Droga od PGE Dystrybucja Rzeszów dz.404/02</t>
  </si>
  <si>
    <t>Teren Tarnobrzeskiej Specjalnej Strefy Ekonomicznej (drogi)</t>
  </si>
  <si>
    <t>Parking obok ul.Kościuszki dz.120,123,107,112,120,80</t>
  </si>
  <si>
    <t>betonowe płyty ażuroawe</t>
  </si>
  <si>
    <t>ul. Pod Wieżą (droga)</t>
  </si>
  <si>
    <t>ul. Miedziana (droga)</t>
  </si>
  <si>
    <t>ul. Srebrna (droga)</t>
  </si>
  <si>
    <t>ul. Grzybowa (droga)</t>
  </si>
  <si>
    <t>ul. Złota (droga)</t>
  </si>
  <si>
    <t>ul. Stawowa (droga)</t>
  </si>
  <si>
    <t>ul. Olchowa (droga)</t>
  </si>
  <si>
    <t>ul.Bystrzycka (droga)</t>
  </si>
  <si>
    <t>ul.Dębowa (droga)</t>
  </si>
  <si>
    <t>ul.Długa (droga)</t>
  </si>
  <si>
    <t>ul.Działowa (droga)</t>
  </si>
  <si>
    <t>ul.Gruszkowa (droga)</t>
  </si>
  <si>
    <t>ul.Hubala (droga)</t>
  </si>
  <si>
    <t>ul.Krótka (droga)</t>
  </si>
  <si>
    <t>ul.Kwiatowa (droga)</t>
  </si>
  <si>
    <t>ul.Lipowa (droga)</t>
  </si>
  <si>
    <t>ul.Łąkowa (droga)</t>
  </si>
  <si>
    <t>ul.Mała (droga)</t>
  </si>
  <si>
    <t>ul.Olszynka (droga)</t>
  </si>
  <si>
    <t>ul.Piwna (droga)</t>
  </si>
  <si>
    <t>ul.Polna (droga)</t>
  </si>
  <si>
    <t>ul.Sarnia (droga)</t>
  </si>
  <si>
    <t xml:space="preserve">ul.Julisza Słowackiego (droga i chodniki) </t>
  </si>
  <si>
    <t>ul.Sosnowa (droga)</t>
  </si>
  <si>
    <t>ul.Spacerowa (droga)</t>
  </si>
  <si>
    <t>ul.Spiżowa (droga)</t>
  </si>
  <si>
    <t>ul.Sygnałowa (droga)</t>
  </si>
  <si>
    <t>ul.Środkowa (droga)</t>
  </si>
  <si>
    <t>ul.Torowa (droga)</t>
  </si>
  <si>
    <t>ul.Wesoła (droga)</t>
  </si>
  <si>
    <t>ul.Wincentego Witosa (droga)</t>
  </si>
  <si>
    <t>ul.Wrzosowa (droga)</t>
  </si>
  <si>
    <t>ul.Wspólna (droga)</t>
  </si>
  <si>
    <t>ul.Zawiszy (droga)</t>
  </si>
  <si>
    <t>ul.Zielona (droga)</t>
  </si>
  <si>
    <t>ul.Bronisława Zybury (droga)</t>
  </si>
  <si>
    <t>Metalowca (droga rowerowa)</t>
  </si>
  <si>
    <t>Drogi gminne, chodniki, ścieżka rowerowa na terenie sołectwa Jadachy</t>
  </si>
  <si>
    <t>Drogi gminne i chodniki na terenie sołectwa Cygany</t>
  </si>
  <si>
    <t>Drogi gminne, chodniki, parkingi na terenie sołectwa Chmielów</t>
  </si>
  <si>
    <t>Drogi gminne, chodniki, parkingi na terenie sołectwa Tarnowska Wola</t>
  </si>
  <si>
    <t>Drogi gminne i chodniki na terenie sołectwa Rozalin</t>
  </si>
  <si>
    <t>Drogi gminne i chodniki na terenie sołectwa Alfredówka</t>
  </si>
  <si>
    <t>Drogi gminne i chodniki na terenie osiedla Buda Stalowska</t>
  </si>
  <si>
    <t>Razem</t>
  </si>
  <si>
    <t>OBIEKTY INŻYNIERII LĄDOWEJ</t>
  </si>
  <si>
    <t>Droga z placem - Chmielów</t>
  </si>
  <si>
    <t>Droga asfaltowa Zalew</t>
  </si>
  <si>
    <t>TABELA NR 4</t>
  </si>
  <si>
    <t xml:space="preserve"> ŚRODKI TRWAŁE I INNE (maszyny, urządzenia, wyposażenie, inny sprzęt nie wymieniony w tabeli elektronika)                                               </t>
  </si>
  <si>
    <t>WARTOŚĆ KSIĘGOWA BRUTTO (łączna wartość wszystkich środków ewidencjonowanych w poszczególnej grupie księgowej)</t>
  </si>
  <si>
    <t>Grupa III</t>
  </si>
  <si>
    <r>
      <t xml:space="preserve">Grupa IV   </t>
    </r>
    <r>
      <rPr>
        <b/>
        <sz val="10"/>
        <rFont val="Verdana"/>
        <family val="2"/>
      </rPr>
      <t>(bez sprzętów elektronicznych wykazanych w tabeli nr 3)</t>
    </r>
  </si>
  <si>
    <t>Grupa V</t>
  </si>
  <si>
    <r>
      <t xml:space="preserve">Grupa VI    </t>
    </r>
    <r>
      <rPr>
        <b/>
        <sz val="10"/>
        <rFont val="Verdana"/>
        <family val="2"/>
      </rPr>
      <t xml:space="preserve"> (bez sprzętów elektronicznych wykazanych w tabeli nr 3)</t>
    </r>
  </si>
  <si>
    <r>
      <t xml:space="preserve">Grupa VII   </t>
    </r>
    <r>
      <rPr>
        <b/>
        <sz val="10"/>
        <rFont val="Verdana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</si>
  <si>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rFont val="Verdana"/>
        <family val="2"/>
      </rPr>
      <t>(bez sprzętów elektronicznych wykazanych w tabeli nr 3)</t>
    </r>
  </si>
  <si>
    <r>
      <t xml:space="preserve">Środki niskocenne / grupa 013    </t>
    </r>
    <r>
      <rPr>
        <b/>
        <sz val="10"/>
        <rFont val="Verdana"/>
        <family val="2"/>
      </rPr>
      <t xml:space="preserve"> (bez sprzętów elektronicznych wykazanych w tabeli nr 3)</t>
    </r>
  </si>
  <si>
    <t>grupa 014 wartości niematerialne i prawne</t>
  </si>
  <si>
    <t>Środki obrotowe (materiały, półprodukty, produkty) - maksymalny dzienny stan w okresie ubezpieczenia</t>
  </si>
  <si>
    <r>
      <t xml:space="preserve">Grupa IV   </t>
    </r>
    <r>
      <rPr>
        <b/>
        <sz val="10"/>
        <color indexed="8"/>
        <rFont val="Verdana"/>
        <family val="2"/>
      </rPr>
      <t>(bez sprzętów elektronicznych wykazanych w tabeli nr 3)</t>
    </r>
  </si>
  <si>
    <r>
      <t xml:space="preserve">Grupa VI    </t>
    </r>
    <r>
      <rPr>
        <b/>
        <sz val="10"/>
        <color indexed="8"/>
        <rFont val="Verdana"/>
        <family val="2"/>
      </rPr>
      <t xml:space="preserve"> (bez sprzętów elektronicznych wykazanych w tabeli nr 3)</t>
    </r>
  </si>
  <si>
    <r>
      <t xml:space="preserve">Grupa VII   </t>
    </r>
    <r>
      <rPr>
        <b/>
        <sz val="10"/>
        <color indexed="8"/>
        <rFont val="Verdana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</si>
  <si>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color indexed="8"/>
        <rFont val="Verdana"/>
        <family val="2"/>
      </rPr>
      <t>(bez sprzętów elektronicznych wykazanych w tabeli nr 3)</t>
    </r>
  </si>
  <si>
    <r>
      <t xml:space="preserve">Środki niskocenne / grupa 013    </t>
    </r>
    <r>
      <rPr>
        <b/>
        <sz val="10"/>
        <color indexed="8"/>
        <rFont val="Verdana"/>
        <family val="2"/>
      </rPr>
      <t xml:space="preserve"> (bez sprzętów elektronicznych wykazanych w tabeli nr 3)</t>
    </r>
  </si>
  <si>
    <t>Gimnazjum Nr 1 w Nowej Dębie</t>
  </si>
  <si>
    <t>TABELA NR 5</t>
  </si>
  <si>
    <t>TABELA NR 3</t>
  </si>
  <si>
    <r>
      <t xml:space="preserve">1. Wykaz sprzętu elektronicznego </t>
    </r>
    <r>
      <rPr>
        <b/>
        <i/>
        <u val="single"/>
        <sz val="10"/>
        <rFont val="Verdana"/>
        <family val="2"/>
      </rPr>
      <t>stacjonarnego</t>
    </r>
    <r>
      <rPr>
        <b/>
        <i/>
        <sz val="10"/>
        <rFont val="Verdana"/>
        <family val="2"/>
      </rPr>
      <t xml:space="preserve"> (do 5 lat) - rok ………. i młodszy</t>
    </r>
  </si>
  <si>
    <r>
      <t xml:space="preserve">Rodzaj sprzętu </t>
    </r>
    <r>
      <rPr>
        <sz val="10"/>
        <color indexed="10"/>
        <rFont val="Verdana"/>
        <family val="2"/>
      </rPr>
      <t>(min. komputery stacjonarne, monitory, telewizory i pozostały sprzęt RTV oraz AudioVideo, drukarki, kserokopiarki, skanery, telefony stacjonarne, telefaxy, urządzenia wielofunkcyjne, rzutniki, wizualizery, tablice interaktywne, serwery, cen</t>
    </r>
  </si>
  <si>
    <t>Rok produkcji</t>
  </si>
  <si>
    <t xml:space="preserve">wartość (początkowa) księgowa brutto lub odtworzeniowa </t>
  </si>
  <si>
    <t xml:space="preserve">                                                                                                                      Razem:</t>
  </si>
  <si>
    <t xml:space="preserve">2. Wykaz monitoringu </t>
  </si>
  <si>
    <t>Rodzaj sprzętu</t>
  </si>
  <si>
    <t>rok produkcji</t>
  </si>
  <si>
    <t>wartość (początkowa) - księgowa brutto</t>
  </si>
  <si>
    <t>system alarmowy</t>
  </si>
  <si>
    <t>Administracja publiczna</t>
  </si>
  <si>
    <t>Rejestrator RCP GZR01</t>
  </si>
  <si>
    <t xml:space="preserve">Kserokopiarka MP161LN             </t>
  </si>
  <si>
    <t xml:space="preserve">Kserokopiarka cyfrowa Canon iR2318 A3                    </t>
  </si>
  <si>
    <t xml:space="preserve">Kserokopiarka LD135 Lanier </t>
  </si>
  <si>
    <t>Zestaw komputerowy-basen</t>
  </si>
  <si>
    <t>Drukarka CANON PIXMA MP270</t>
  </si>
  <si>
    <t>Drukarka SAMSUNG ML-2855ND</t>
  </si>
  <si>
    <t>Drukarka laserowa SAMSUNG ML-1660</t>
  </si>
  <si>
    <t>NOTEBOOK ACER M300/4/320/15.6/W7HP</t>
  </si>
  <si>
    <t xml:space="preserve">Infomaty 19" Sceo Fusion-2szt., monitory LG M4214C -2szt. Wraz z serwisem internetowym -Dworzec PKS </t>
  </si>
  <si>
    <t>Ośrodki Sportu i Rekreacji</t>
  </si>
  <si>
    <t>Zestaw komputerowy</t>
  </si>
  <si>
    <t>Drukarka laserowa SAMSUNG ML-3750ND</t>
  </si>
  <si>
    <t>Plac zabaw os.Dęba w Nowej Dębie</t>
  </si>
  <si>
    <t>Kasa fiskalna NANO E NOVITUS</t>
  </si>
  <si>
    <t xml:space="preserve">ul. Sucharskiego (droga i chodnik) </t>
  </si>
  <si>
    <t>Komputer i3-3220/B75/4GB/500GB/DVD-RW/500W/W7HP/OFFICE 2010</t>
  </si>
  <si>
    <t xml:space="preserve">Monitor LG LED 22" </t>
  </si>
  <si>
    <t>Mikser dźwięku PROEL M6 i kabel mikrofonowy WARWICK RCL</t>
  </si>
  <si>
    <t>Urządzenie wielofinkcyjne kolor</t>
  </si>
  <si>
    <t>Laptop 14"</t>
  </si>
  <si>
    <t>Ploter atram.-format A0</t>
  </si>
  <si>
    <t>3. Wykaz monitoringu wizyjnego - system kamer, telewizja przemysłowa (zewnętrzny i wewnętrzny) itp. (do 5 lat) - rok ……….. i młodszy</t>
  </si>
  <si>
    <t>Bezpieczeństwo publiczne</t>
  </si>
  <si>
    <t>Fotoradar MRCM wraz z Notebook SAMSUNG 700Z5A-S03</t>
  </si>
  <si>
    <t>laptop</t>
  </si>
  <si>
    <t>Dyktafon cyfrowy Olimpus</t>
  </si>
  <si>
    <t>Odbiornik mikrofonu bezprzewodowego</t>
  </si>
  <si>
    <t>Mikrofon bezprzewodowy (2 szt.)</t>
  </si>
  <si>
    <t>Radiomagnetofon Philips</t>
  </si>
  <si>
    <t xml:space="preserve">Radiomagnetofon Philips </t>
  </si>
  <si>
    <t xml:space="preserve">                                       Razem:</t>
  </si>
  <si>
    <t>Zestaw do monitoringu</t>
  </si>
  <si>
    <t xml:space="preserve">                                                                                                                                 Razem:</t>
  </si>
  <si>
    <r>
      <t xml:space="preserve">1. Wykaz sprzętu elektronicznego </t>
    </r>
    <r>
      <rPr>
        <b/>
        <i/>
        <u val="single"/>
        <sz val="10"/>
        <color indexed="8"/>
        <rFont val="Verdana"/>
        <family val="2"/>
      </rPr>
      <t>stacjonarnego</t>
    </r>
    <r>
      <rPr>
        <b/>
        <i/>
        <sz val="10"/>
        <color indexed="8"/>
        <rFont val="Verdana"/>
        <family val="2"/>
      </rPr>
      <t xml:space="preserve"> (do 5 lat) - rok ………. i młodszy</t>
    </r>
  </si>
  <si>
    <t>drukarka BROTHER DCP</t>
  </si>
  <si>
    <t xml:space="preserve">                                                                                      Razem:</t>
  </si>
  <si>
    <t>Monitorig</t>
  </si>
  <si>
    <t>Radiomagnetofon</t>
  </si>
  <si>
    <t>Elektryczna woźna</t>
  </si>
  <si>
    <t>Kserokopiarka MP1600</t>
  </si>
  <si>
    <t>Tel/fax</t>
  </si>
  <si>
    <r>
      <t xml:space="preserve">1. Wykaz sprzętu elektronicznego </t>
    </r>
    <r>
      <rPr>
        <b/>
        <i/>
        <u val="single"/>
        <sz val="10"/>
        <rFont val="Verdana"/>
        <family val="2"/>
      </rPr>
      <t>stacjonarnego</t>
    </r>
    <r>
      <rPr>
        <b/>
        <i/>
        <sz val="10"/>
        <rFont val="Verdana"/>
        <family val="2"/>
      </rPr>
      <t xml:space="preserve"> (do 5 lat) - rok 2007 i młodszy</t>
    </r>
  </si>
  <si>
    <t>kserokopiarka</t>
  </si>
  <si>
    <t xml:space="preserve">                                                                                           Razem:</t>
  </si>
  <si>
    <t>tablica interaktywna</t>
  </si>
  <si>
    <t>system CCTV</t>
  </si>
  <si>
    <t>Drukarka laserowa HP1018</t>
  </si>
  <si>
    <t>Komputer HP500B</t>
  </si>
  <si>
    <t>Monitor Samsung</t>
  </si>
  <si>
    <t>Urządzenie wielofunkcyjne</t>
  </si>
  <si>
    <t>Sprzęt nagłaśniający</t>
  </si>
  <si>
    <t xml:space="preserve">                                                                                               Razem:</t>
  </si>
  <si>
    <t>Kserokopiarka MP 1600 L</t>
  </si>
  <si>
    <t>Projektor LG HS 200L</t>
  </si>
  <si>
    <t xml:space="preserve">                                                                                                          Razem:</t>
  </si>
  <si>
    <t>SIECI ENERGII ELEKTRYCZNEJ</t>
  </si>
  <si>
    <t>Oświetlenie boiska Stadion</t>
  </si>
  <si>
    <t>Instalacja niskiego napięcia Stadion</t>
  </si>
  <si>
    <t>PT z 1996</t>
  </si>
  <si>
    <t>Monitoring pływalni i orlika</t>
  </si>
  <si>
    <t xml:space="preserve">Tablica interaktywna </t>
  </si>
  <si>
    <t xml:space="preserve">Projektor multimedialny </t>
  </si>
  <si>
    <t>Notebook ASUS K55VJ-SX018H</t>
  </si>
  <si>
    <t>Projektor BENQ MX880UST wraz z uchwytem</t>
  </si>
  <si>
    <t>Laptop HP Pro Book</t>
  </si>
  <si>
    <t>Drukarka Xerox</t>
  </si>
  <si>
    <t>OSP - BEZPIECZEŃSTWO PUBLICZNE</t>
  </si>
  <si>
    <t>specjalny</t>
  </si>
  <si>
    <t>TABELA NR 7</t>
  </si>
  <si>
    <r>
      <t xml:space="preserve">Wykaz lokalizacji z podaniem maksymalnej, dziennej wysokości wartości pieniężnych.                                                                                                                                  </t>
    </r>
    <r>
      <rPr>
        <i/>
        <sz val="10"/>
        <color indexed="10"/>
        <rFont val="Verdana"/>
        <family val="2"/>
      </rPr>
      <t>Wartości pieniężne: np. gotówka, papiery wa</t>
    </r>
  </si>
  <si>
    <t>lp</t>
  </si>
  <si>
    <t>Maksymalny dzienny stan wartości pieniężnych przechowywanych w godzinach pracy</t>
  </si>
  <si>
    <t>Maksymalny dzienny stan wartości pieniężnych przechowywanych poza godzinami pracy</t>
  </si>
  <si>
    <t>Maksymalna wysokość przewożonych wartości pieniężnych</t>
  </si>
  <si>
    <t>Kasa UMiG                  Nowa Dęba                        ul. Rzeszowska 3</t>
  </si>
  <si>
    <t>Kasa Pływalni Krytej</t>
  </si>
  <si>
    <t>TABELA NR 8</t>
  </si>
  <si>
    <t>UBEZPIECZENIE NASTĘPSTW NIESZCZĘŚLIWYCH WYPADKÓW OSP</t>
  </si>
  <si>
    <t>NAZWA JEDNOSTKI OSP</t>
  </si>
  <si>
    <t>Łączna liczba strażaków</t>
  </si>
  <si>
    <t>Liczba strażaków do wariantu bezimiennego</t>
  </si>
  <si>
    <t>seniorzy</t>
  </si>
  <si>
    <t>młodzieżówka</t>
  </si>
  <si>
    <t>Poręby Dębskie</t>
  </si>
  <si>
    <t>DANE STRAŻAKÓW DO WARIANTU IMIENNEGO</t>
  </si>
  <si>
    <t>IMIĘ i NAZWISKO</t>
  </si>
  <si>
    <t>PESEL</t>
  </si>
  <si>
    <t>DOKŁADNY ADRES ZAMIESZKANIA</t>
  </si>
  <si>
    <t>NAZWA JEDNOSTKA OSP</t>
  </si>
  <si>
    <t>TABELA NR 9</t>
  </si>
  <si>
    <r>
      <t xml:space="preserve">Wykaz maszyn i urządzeń </t>
    </r>
    <r>
      <rPr>
        <b/>
        <sz val="10"/>
        <color indexed="10"/>
        <rFont val="Verdana"/>
        <family val="2"/>
      </rPr>
      <t>(NAZWA JEDNOSTKI …………………)</t>
    </r>
  </si>
  <si>
    <t>LP.</t>
  </si>
  <si>
    <t>Nazwa maszyny (urządzenia)</t>
  </si>
  <si>
    <t>Numer seryjny</t>
  </si>
  <si>
    <t>Moc znamionowa, wydajność, ciśnienie</t>
  </si>
  <si>
    <t>Producent</t>
  </si>
  <si>
    <t>Suma ubezpieczenia</t>
  </si>
  <si>
    <t>Czy maszyna (urządzenie) jest eksploatowana pod ziemią? (TAK/NIE)</t>
  </si>
  <si>
    <t>Miejsce ubezpieczenia (adres)</t>
  </si>
  <si>
    <t>Motopompa pożarnicza TOHATSU VC72AS</t>
  </si>
  <si>
    <t>TOHATSU</t>
  </si>
  <si>
    <t>Pompa szlamowa WT40X Cygany</t>
  </si>
  <si>
    <t>Pompa szlamowa WT30X Tarnowska Wola</t>
  </si>
  <si>
    <t>TABELA NR 1</t>
  </si>
  <si>
    <t>Lp.</t>
  </si>
  <si>
    <t>Nazwa jednostki organizacyjnej</t>
  </si>
  <si>
    <t>Adres</t>
  </si>
  <si>
    <t>Inne lokalizacje prowadzenia działalności</t>
  </si>
  <si>
    <t>EKD/PKD</t>
  </si>
  <si>
    <t>REGON</t>
  </si>
  <si>
    <t>NIP</t>
  </si>
  <si>
    <t>Ogólny e-mail jednostki</t>
  </si>
  <si>
    <t>Imię, nazwisko, telefon, e-mail osoby przygotowującej wykaz mienia</t>
  </si>
  <si>
    <r>
      <t xml:space="preserve">Liczba pracowników                                                 </t>
    </r>
    <r>
      <rPr>
        <sz val="10"/>
        <rFont val="Verdana"/>
        <family val="2"/>
      </rPr>
      <t>(w przypadku szkół należy wpisać oddzielnie liczbę nauczycieli i liczbę pozostałych pracowników)</t>
    </r>
  </si>
  <si>
    <r>
      <t xml:space="preserve">Liczba uczniów lub wychowanków                                                          </t>
    </r>
    <r>
      <rPr>
        <sz val="10"/>
        <rFont val="Verdana"/>
        <family val="2"/>
      </rPr>
      <t>(dotyczy szkół, ośrodków wychowawczych, domów dziecka, DPS)</t>
    </r>
  </si>
  <si>
    <t>Adres lokalizacji</t>
  </si>
  <si>
    <t>Zabezpieczenia przeciwpożarowe i przeciw kradzieżowe w lokalizacji</t>
  </si>
  <si>
    <t>Miejsko-Gminny Ośrodek Pomocy Społecznej</t>
  </si>
  <si>
    <t>39-460 Nowa Dęba, ul. M. Reja 3</t>
  </si>
  <si>
    <t>Instrukcja p.poż. Zgodna z przepisami i zatwierdzona przez uprawniona osobe (straz pożarną), zgodne z przepisami i instruykcją oznakowanie i zabezpieczenie w środki gasnicze. Zabezpieczenie antykradzieżowe: w budynku zainstalowane sa czujniki ruchu na wyp</t>
  </si>
  <si>
    <t>8899Z</t>
  </si>
  <si>
    <t>Główny Księgowy, 15 8463494</t>
  </si>
  <si>
    <t>Środowiskowy Dom Samopomocy</t>
  </si>
  <si>
    <t>Nowa Dęba, ul.Kościuszki 110</t>
  </si>
  <si>
    <t>sdsnowadeba@tlen.pl</t>
  </si>
  <si>
    <t>Gabriela Nowak-Wolwowicz, tel.8465358,sdsnowadeba@tlen.pl</t>
  </si>
  <si>
    <t>11 pracowników</t>
  </si>
  <si>
    <t>Urząd Miasta i Gminy Nowa Dęba</t>
  </si>
  <si>
    <t>ul. Rzeszowska 3 Nowa Dęba</t>
  </si>
  <si>
    <t>Instrukcja przeciwpożarowa zgodna z przepisami i zatwierdzona przez uprawnioną osobę (straż pożarną), zgodne z przepisami i instrukcją oznakowanie i zabezpieczene w środki gaśnicze. Zabezpieczenie przeciw kradzieżowe: monitoring na korytarzach UMiG, oświe</t>
  </si>
  <si>
    <t>7511Z</t>
  </si>
  <si>
    <t>000655818</t>
  </si>
  <si>
    <t>gmina@nowadeba.pl</t>
  </si>
  <si>
    <t>-</t>
  </si>
  <si>
    <t>Zespół Szkół w Chmielowie</t>
  </si>
  <si>
    <t>39-442 Chmielów</t>
  </si>
  <si>
    <t>Instrukcja przeciwpożarowa-brak, zgodne z przepisami i instrukcją oznakowanie i zabezpieczenie w środki gaśnicze. Zabezpieczenie antykradzieżowe: kraty w oknach, drzwi metalowe z podwójnym zamkiem. Budynek jest oświetlony.</t>
  </si>
  <si>
    <t>8560Z</t>
  </si>
  <si>
    <t>gchmielow1@o2.pl</t>
  </si>
  <si>
    <t>Zespół Placówek Oświatowych w Nowej Dębie</t>
  </si>
  <si>
    <t>39-460 Nowa Dęba, ul. Zybury 4</t>
  </si>
  <si>
    <t>Instrukcja przeciwpożarowa zgodna z przepisami i opracowana przez inspektora BHP, zgodne z przepisami i instrukcją oznakowanie i zabezpieczene w środki gaśnicze.   Zabezpieczenie antykradzieżowe: monitoring na korytarzach i na zewnątrz budynku, kraty w ok</t>
  </si>
  <si>
    <t>zponowadeba@wp.pl</t>
  </si>
  <si>
    <t>39-460 Nowa Dęba, ul. Leśna 40</t>
  </si>
  <si>
    <t>Instrukcja przeciwpożarowa zgodna z przepisami i zatwierdzona przez uprawnioną osobę (straż pożarną), zgodne z przepisami i instrukcją oznakowanie i zabezpieczenie w środki gaśnicze. Zabezpieczenie antykradzieżowe: monitoring od wejścia, instalacja alarmo</t>
  </si>
  <si>
    <t>8520Z</t>
  </si>
  <si>
    <t>000262987</t>
  </si>
  <si>
    <t>sp2nowadeba@op.pl</t>
  </si>
  <si>
    <t>Szkoła Podstawowa w Tarnowskiej Woli</t>
  </si>
  <si>
    <t>Tarnowska Wola, 39-460 Nowa Dęba</t>
  </si>
  <si>
    <t>Instrukcja przeciwpożarowa zgodna z przepisami i zatwierdzona przez uprawnioną osobę (straż pożarną), zgodne z przepisami i instrukcją oznakowanie i zabezpieczenie w środki gaśnicze. Zabezpieczenie antykradzieżowe: kraty w oknach, podwójne zamki, metalowe</t>
  </si>
  <si>
    <t>001178154</t>
  </si>
  <si>
    <t>sptwola@wp.pl</t>
  </si>
  <si>
    <t>3 pracowników</t>
  </si>
  <si>
    <t>Szkoła Podstawowa w Rozalinie</t>
  </si>
  <si>
    <t>Rozalin, 39-460 Nowa Dęba</t>
  </si>
  <si>
    <t>001178148</t>
  </si>
  <si>
    <t>szkolarozalin@onet.pl</t>
  </si>
  <si>
    <t>Szkoła Podstawowa w Alfredówce</t>
  </si>
  <si>
    <t>Alfredówka, 39-460 Nowa Dęba</t>
  </si>
  <si>
    <t>001178102</t>
  </si>
  <si>
    <t>pspalfredowka@interia.pl</t>
  </si>
  <si>
    <t>11 nauczycieli</t>
  </si>
  <si>
    <t>Przedszkole nr 1 w Nowej Dębie</t>
  </si>
  <si>
    <t>39-460 Nowa Dęba, ul. Żeromskiego</t>
  </si>
  <si>
    <t>8510Z</t>
  </si>
  <si>
    <t>ndp-1@o2.pl</t>
  </si>
  <si>
    <t>Przedszkole nr 5 w Nowej Dębie</t>
  </si>
  <si>
    <t>p.5nd@op.pl</t>
  </si>
  <si>
    <t>Gimnazjum nr 1 w Nowej Dębie</t>
  </si>
  <si>
    <t>39-460 Nowa Dęba, ul. Reja 7</t>
  </si>
  <si>
    <t>Instrukcja przeciwpożarowa zgodna z przepisami i zatwierdzona przez uprawnioną osobę (straż pożarną), zgodne z przepisami i instrukcją oznakowanie i zabezpieczenie w środki gaśnicze. Zabezpieczenie antykradzieżowe: monitoring na korytarzach, instalacja al</t>
  </si>
  <si>
    <t>8531A</t>
  </si>
  <si>
    <t>nowadeba@poczta.onet.pl</t>
  </si>
  <si>
    <t>26 nauczycieli</t>
  </si>
  <si>
    <t>7 pracowników</t>
  </si>
  <si>
    <t>Biuro Obsługi Jednostek Samorządowych - Gmina Nowa Dęba</t>
  </si>
  <si>
    <t xml:space="preserve">39-460 Nowa Dęba, ul. Rzeszowska 3  </t>
  </si>
  <si>
    <t>6920Z</t>
  </si>
  <si>
    <t>bojs@nowadeba.pl</t>
  </si>
  <si>
    <t>Zespół Szkół w Jadachach</t>
  </si>
  <si>
    <t>Jadachy, 39-442 Chmielów</t>
  </si>
  <si>
    <t xml:space="preserve">Instrukcja przeciwpożarowa zgodna z przepisami i zatwierdzona przez uprawnioną osobę (straż pożarną), zgodne z przepisami i instrukcją oznakowanie i zabezpieczenie w środki gaśnicze. Zabezpieczenie antykradzieżowe: czujniki ruchu w toaletach, oświetlenie </t>
  </si>
  <si>
    <t>spjadachy@npl.pl</t>
  </si>
  <si>
    <t>Zespół Szkół w Cyganach</t>
  </si>
  <si>
    <t>Cygany, 39-442 Chmielów</t>
  </si>
  <si>
    <t>spcygany@poczta.onet.pl</t>
  </si>
  <si>
    <t>Samorządowy Ośrodek Kultury w Nowej Dębie</t>
  </si>
  <si>
    <t>Samorządowy Ośrodek Sportu i Rekreacji</t>
  </si>
  <si>
    <t>9312Z</t>
  </si>
  <si>
    <t>sosir@nowadeba.pl</t>
  </si>
  <si>
    <t>TABELA NR 2</t>
  </si>
  <si>
    <t>lp.</t>
  </si>
  <si>
    <t>Rok budowy</t>
  </si>
  <si>
    <t>Wartość odtworzeniowa</t>
  </si>
  <si>
    <t xml:space="preserve">ilość kondygnacji </t>
  </si>
  <si>
    <t>Rodzaj materiałów budowlanych, z jakich wykonano budynek</t>
  </si>
  <si>
    <t xml:space="preserve">UMIG </t>
  </si>
  <si>
    <t>BUDOWNICTWO MIESZKANIOWE</t>
  </si>
  <si>
    <t>1.</t>
  </si>
  <si>
    <t>Lokal mieszkalny
Buda Stalowska</t>
  </si>
  <si>
    <t>Lokal mieszkalny</t>
  </si>
  <si>
    <t>brak</t>
  </si>
  <si>
    <t>Buda Stalowska</t>
  </si>
  <si>
    <t>RAZEM</t>
  </si>
  <si>
    <t>ADMINISTRACJA PUBLICZNA</t>
  </si>
  <si>
    <t>Garaż
ul. Krasickiego</t>
  </si>
  <si>
    <t>Garaż</t>
  </si>
  <si>
    <t>TAK</t>
  </si>
  <si>
    <t>Nowa Dęba ul. Krasickiego</t>
  </si>
  <si>
    <t>NIE</t>
  </si>
  <si>
    <t>murowany</t>
  </si>
  <si>
    <t>3.</t>
  </si>
  <si>
    <t>Budynek Lendzion, Nowa Dęba, przy stadionie</t>
  </si>
  <si>
    <t xml:space="preserve">Budynek użyteczności publicznej  </t>
  </si>
  <si>
    <t>Nowa Dęba ul. Rzeszowska</t>
  </si>
  <si>
    <t>stropodach</t>
  </si>
  <si>
    <t>papa</t>
  </si>
  <si>
    <t>Szatnia LZS - Jadachy</t>
  </si>
  <si>
    <t>Budynek użyteczności publicznej</t>
  </si>
  <si>
    <t>Plac zabaw przy budynkach Mickiewicza 4 i 6 w Nowej Dębie</t>
  </si>
  <si>
    <t>Boisko wielofunkcyjne w Jadachach</t>
  </si>
  <si>
    <t>MOSTY</t>
  </si>
  <si>
    <t>Most drewniony w Tarnowskiej Woli</t>
  </si>
  <si>
    <t xml:space="preserve">Obiekt użyteczności publicznej </t>
  </si>
  <si>
    <t>Plac zabaw przy budynku Krasickiego 3 w Nowej Dębie</t>
  </si>
  <si>
    <t>Now Dęba ul.Krasickiego</t>
  </si>
  <si>
    <t>Nowa Dęba ul.Mickiewicza</t>
  </si>
  <si>
    <t xml:space="preserve">Serwer </t>
  </si>
  <si>
    <t>RTA23515</t>
  </si>
  <si>
    <t>FIAT DOBLO</t>
  </si>
  <si>
    <t>Komputer (serwer)</t>
  </si>
  <si>
    <t>Zestaw wielofunkcyjny</t>
  </si>
  <si>
    <t>Serwer</t>
  </si>
  <si>
    <t>Instrukcja przeciwpożarowa zgodna z przepisami i zatwierdzona przez uprawnioną osobę (straż pożarną), zgodne z przepisami i instrukcją oznakowanie i zabezpieczene w środki gaśnicze.</t>
  </si>
  <si>
    <t xml:space="preserve">8 pracowników </t>
  </si>
  <si>
    <t>Kopmuter Veriton X261G/CELERON</t>
  </si>
  <si>
    <t>projektor Vivitek D556</t>
  </si>
  <si>
    <t>mgops@nowadeba.pl</t>
  </si>
  <si>
    <t>37 osoby</t>
  </si>
  <si>
    <t>2. Wykaz sprzętu elektronicznego przenośnego (do 5 lat) - rok ………. i młodszy</t>
  </si>
  <si>
    <t>Terminal mobilny ACER TMB 113 E</t>
  </si>
  <si>
    <t xml:space="preserve">Instrukcja przeciwpożarowa zgodna z przepisami i zatwierdzona przez uprawnioną osobę, zgodne z przepisami i instrukcją oznakowanie i zabezpieczenie w środki gaśnicze. Zabezpieczenie antykradzieżowe: system alarmowy. </t>
  </si>
  <si>
    <t>Radioodtwarzacz Philips</t>
  </si>
  <si>
    <t>Wieża CD Philips</t>
  </si>
  <si>
    <t>Wpłaty dokonane przez rodziców</t>
  </si>
  <si>
    <t>9004Z</t>
  </si>
  <si>
    <t>grupa 014, wartości niematerialne i prawne</t>
  </si>
  <si>
    <t>na stanie SOK</t>
  </si>
  <si>
    <t>na stanie UMiG</t>
  </si>
  <si>
    <t>organy kościelne</t>
  </si>
  <si>
    <t>APPLE MACBOOK</t>
  </si>
  <si>
    <t>zestaw komputerowy - Modelarnia</t>
  </si>
  <si>
    <t>listwa LED STAIRVILLE LED BAR - 8 szt.</t>
  </si>
  <si>
    <t>drukarka GESTETNER SPC  811</t>
  </si>
  <si>
    <t>nagrywarka zewnętrzna SAMSUNG SE-208</t>
  </si>
  <si>
    <t xml:space="preserve">Asus 202E-ct009h </t>
  </si>
  <si>
    <t>telewizor Plazma LG 50-PA550</t>
  </si>
  <si>
    <t>konsola MS XBOX 4 GB+ kinect</t>
  </si>
  <si>
    <t>drukarka HP LASER JET P1102</t>
  </si>
  <si>
    <t>odtwarzacz LG BP-420</t>
  </si>
  <si>
    <t>radiostacja ręczna na pasmo 70cm - 4szt.</t>
  </si>
  <si>
    <t>niszczarka RELAX</t>
  </si>
  <si>
    <t>drukarka BROTHER HL-2130</t>
  </si>
  <si>
    <t>YAMAHA YDP 141- pianino cygrowe</t>
  </si>
  <si>
    <t>Instrukcja przeciwpożarowa zgodna z przepisami, opracowana i zatwierdzona przez specjalistę ds bhp,  zgodne z przepisami i instrukcją oznakowanie i zabezpieczenie w środki gaśnicze. Zabezpieczenie antykradzieżowe: system alarmowy na czujniki ruchu, drzwi metalowe z pojedynczym zamkiem. Budynek jest oświetlony.</t>
  </si>
  <si>
    <t>9 pracowników</t>
  </si>
  <si>
    <t>Żłobek Miejski w Nowej Dębie</t>
  </si>
  <si>
    <t>8891Z</t>
  </si>
  <si>
    <t>39-460 Nowa Dęba,          ul. Leśna 28</t>
  </si>
  <si>
    <t>39-460 Nowa Dęba,           ul. Leśna 28</t>
  </si>
  <si>
    <t>Placówka oświatowa, opieka dzienna nad dziećmi</t>
  </si>
  <si>
    <t>Gaśnice proszkowe - 8, Hydranty wewnętrzne - 4       Ilość zamków w drzwiach - 5, Czujniki ruchu - 15,                 Alarm antykradzieżowy - 1,    Dozór agencji ochrony, Odległość od rzeczki - 100 m Odległość od straży pożarnej - ok. 4 km.</t>
  </si>
  <si>
    <t>Przedszkole Nr 5 i Żłobek Miejski w Nowej Dębie</t>
  </si>
  <si>
    <t>Żłobek Miejski</t>
  </si>
  <si>
    <r>
      <t xml:space="preserve">Grupa VI     </t>
    </r>
    <r>
      <rPr>
        <b/>
        <sz val="10"/>
        <color indexed="8"/>
        <rFont val="Verdana"/>
        <family val="2"/>
      </rPr>
      <t>(bez sprzętów elektronicznych wykazanych w tabeli nr 3)</t>
    </r>
  </si>
  <si>
    <r>
      <t xml:space="preserve">Grupa VII </t>
    </r>
    <r>
      <rPr>
        <b/>
        <sz val="10"/>
        <color indexed="8"/>
        <rFont val="Verdana"/>
        <family val="2"/>
      </rPr>
      <t xml:space="preserve">   (po wyłączeniu pojazdów mechanicznych podlegających rejestracji)</t>
    </r>
  </si>
  <si>
    <r>
      <t xml:space="preserve">Środki niskocenne / grupa 013     </t>
    </r>
    <r>
      <rPr>
        <b/>
        <sz val="10"/>
        <color indexed="8"/>
        <rFont val="Verdana"/>
        <family val="2"/>
      </rPr>
      <t>(bez sprzętów elektronicznych wykazanych w tabeli nr 3)</t>
    </r>
  </si>
  <si>
    <t>System ewidencji dzieci</t>
  </si>
  <si>
    <t xml:space="preserve">Przedszkole Nr 5 </t>
  </si>
  <si>
    <t>Środki pieniężne wpłacone przez rodziców</t>
  </si>
  <si>
    <t>Beata Zielińska tel.15 855 54 16 w.22 sosir-finanse@nowadeba.pl</t>
  </si>
  <si>
    <t>Budynek warsztatu/garaż (stadion)</t>
  </si>
  <si>
    <t>1965-1970</t>
  </si>
  <si>
    <t>Nowa Dęba ul. Sportowa</t>
  </si>
  <si>
    <t xml:space="preserve">Instrukacja Bezpieczeństwa Pożarowego dla budynku Szkoły Podstawowej zgodna z przepisami, zgodne z przepismi i instrukcją oznakowanie i zabezpieczenie w środki gaśnicze. Zabezpieczenie antykradzieżowe: kraty w oknach, drzwi metalowe z podwójnym zamkiem. Wejście gółwne do budynku oświetlone. </t>
  </si>
  <si>
    <t>Szkoła Podstawowa w Cyganach</t>
  </si>
  <si>
    <t>Instrukcja przeciwpożarowa zgodna z przepisami i sprawdzona przez inspektora BPH, zgodne z przepisami i instrukcją oznakowanie i zabezpieczenie w środki gaśnicze. Zabezpieczenie antykradzieżowe: kraty w oknach w pracowniach komputerowych, oświetlenie wokół</t>
  </si>
  <si>
    <t>14 nauczycieli</t>
  </si>
  <si>
    <t>Stara część- konstrukcja drewniana, pokryty blachą. Sala gimnastyczna z zapleczem- konstrukcja betonowa pokryta papą.</t>
  </si>
  <si>
    <t>10 pracowników</t>
  </si>
  <si>
    <t>telewizor LED "32"</t>
  </si>
  <si>
    <t xml:space="preserve">laptop Lenowo </t>
  </si>
  <si>
    <t>Budynek szkolny i kotłownia</t>
  </si>
  <si>
    <t>Zestaw nagłośnienia PSS-50170.111</t>
  </si>
  <si>
    <t>Tablica VIT ze wskażnikiem i płytą MULTI 23</t>
  </si>
  <si>
    <t xml:space="preserve">Laptop Lenovo </t>
  </si>
  <si>
    <t>RTA25298</t>
  </si>
  <si>
    <t>RENAULT TRAFIC</t>
  </si>
  <si>
    <t>AC, ASS</t>
  </si>
  <si>
    <t>RTA18YP</t>
  </si>
  <si>
    <t>SWIDNIK TEMA</t>
  </si>
  <si>
    <t>zestaw komputerowy</t>
  </si>
  <si>
    <t>laptop LENOVO IDEAPAD</t>
  </si>
  <si>
    <t>tablet FERGUSON REGENT 10</t>
  </si>
  <si>
    <t>tablet LENOVO A1000</t>
  </si>
  <si>
    <t>konsola SONY PS3</t>
  </si>
  <si>
    <t>projektor BENQ MW523 DLP</t>
  </si>
  <si>
    <t>Laptop G570</t>
  </si>
  <si>
    <t>Tablica interaktywna ESPRIT PLUS +projektor ESPRIT PST 250X</t>
  </si>
  <si>
    <t>Zestaw interaktywny (Tablica interaktywna SMART BOARD 680, Projektor krótkoogniskowy HITACHI CP-D27, Notebook DELL 15R-5521 )</t>
  </si>
  <si>
    <t>Laptop Lenovo G780</t>
  </si>
  <si>
    <t>Drukarka HP LJ P1102W</t>
  </si>
  <si>
    <t>Urządzenie wielofunkcyjne Brother MFC-7360</t>
  </si>
  <si>
    <t>TV Samsung LED UE40EH6030</t>
  </si>
  <si>
    <t>Tablica interaktywna ESPRIT DT +okablowanie</t>
  </si>
  <si>
    <t>Głośniki EDIS EA-015</t>
  </si>
  <si>
    <t>Projektor SONY SX 225 +uchwyt</t>
  </si>
  <si>
    <t>Radioodtwarzacz ELTA CD-36</t>
  </si>
  <si>
    <t>Aparat telefoniczny Panasonic KX-TG</t>
  </si>
  <si>
    <t>Kosiarka spalinowa MTD</t>
  </si>
  <si>
    <t>Radiomagnetofon Philips AZ 780-cd</t>
  </si>
  <si>
    <t>Radiomagnetofon Philips AZ 780/12</t>
  </si>
  <si>
    <t>Laptop Lenovo G510 +głośniki Creative 2.1 Inspire A250</t>
  </si>
  <si>
    <t>4 pracowników</t>
  </si>
  <si>
    <t xml:space="preserve">Tarnowska Wola </t>
  </si>
  <si>
    <t>plac zabaw</t>
  </si>
  <si>
    <t>Tablica interaktywna</t>
  </si>
  <si>
    <t>Plac zabaw nad Zalewem w Nowej Dębie</t>
  </si>
  <si>
    <t>faks termotransferowy BROTHER T104</t>
  </si>
  <si>
    <t>Laptop Lenovo G700</t>
  </si>
  <si>
    <t>Drukarka LaserJet Pro Color CP 1025</t>
  </si>
  <si>
    <t>31-12-2015</t>
  </si>
  <si>
    <t>ul. Stefana Żeromskiego 2 m. , 
39-460 NOWA DĘBA</t>
  </si>
  <si>
    <t>39-460 Nowa Dęba, ul. Leśna 28</t>
  </si>
  <si>
    <t>39-460 Nowa Dęba, 
ul. M. Reja 3</t>
  </si>
  <si>
    <t>39-460 Nowa Deba , 
ul. Kościuszki 110</t>
  </si>
  <si>
    <t>39-460 Nowa Dęba, 
ul. Zybury 4</t>
  </si>
  <si>
    <t>39-460 Nowa Dęba, 
ul. Leśna 40</t>
  </si>
  <si>
    <t>39-460 Nowa Dęba, 
ul. Żeromskiego</t>
  </si>
  <si>
    <t>39-460 Nowa Dęba, 
ul. Reja 7</t>
  </si>
  <si>
    <t xml:space="preserve">39-460 Nowa Dęba, 
ul. Rzeszowska 3  </t>
  </si>
  <si>
    <t>ul. Stefana Żeromskiego 2 m. , 
39-460 Nowa Dęba</t>
  </si>
  <si>
    <t>Szkoła Podstawowa nr 2 
w Nowej Dębie</t>
  </si>
  <si>
    <t>Szkoła Podstawowa 
w Tarnowskiej Woli</t>
  </si>
  <si>
    <t>Szkoła Podstawowa 
w Rozalinie</t>
  </si>
  <si>
    <t>Krystian Rzemień; tel./fax  (15) 8462410</t>
  </si>
  <si>
    <t>Kinga Piórek, tel. 15 846 27 61 w.212, 
e-mail: k.piorek@nowadeba.pl</t>
  </si>
  <si>
    <t>Przedszkole Nr 5, 
Żłobek Miejski</t>
  </si>
  <si>
    <t>6 gaśnic proszkowych, 1 gaśnica typu AF w kuchni, 4 hydranty wewnętrznej, 
w drzwiach wejściowych są dwa  zamki, brak okratowania okien na parterze, system alarmowy (czujnik ruchu) bez dozoru pracowniczego i agencji ochrony.
hydrant zewnętrzny znajduje się w odległości około 30 m od budynku przedszkola
Odległość do najbliższej Jednostki Straży Pożarnej ok. 3 km i 4 km.</t>
  </si>
  <si>
    <t>1905-1997</t>
  </si>
  <si>
    <t>1938-2011</t>
  </si>
  <si>
    <t xml:space="preserve">1,01 
</t>
  </si>
  <si>
    <t xml:space="preserve">0,55 
</t>
  </si>
  <si>
    <t xml:space="preserve">0,22 
</t>
  </si>
  <si>
    <t xml:space="preserve">0,11 
</t>
  </si>
  <si>
    <t xml:space="preserve">0,07 
</t>
  </si>
  <si>
    <t>kostka brukowa</t>
  </si>
  <si>
    <t>Tablica interaktywna z wysięgnikiem do projektora oraz opragromowaniem SMART 
BOARD 680
Projektor krótkoogniskowy HITACHI CP-D27
Notebook DELL 15R-5521 15/8GB 
1TB/WINDOWS 8</t>
  </si>
  <si>
    <t>Droga dojazdowa i chodnik z kostki brukowej -Szkoła w Chmielowie</t>
  </si>
  <si>
    <t>20 pracowników</t>
  </si>
  <si>
    <t>brak danych</t>
  </si>
  <si>
    <t>1981/2012</t>
  </si>
  <si>
    <t>Wg operatu inwestora</t>
  </si>
  <si>
    <t>Zestawy komputerowe (50 komputerów i 10 laptopów)</t>
  </si>
  <si>
    <t>stopodach</t>
  </si>
  <si>
    <t>Teren Nad Zalewem</t>
  </si>
  <si>
    <t>Budynek socjalno-szatniowy w Cyganach</t>
  </si>
  <si>
    <t>gęstożebrowy teriva</t>
  </si>
  <si>
    <t>blachodachówka</t>
  </si>
  <si>
    <t>Kanalizacja</t>
  </si>
  <si>
    <t>Agregat prądotwórczy FI 90 ACG w Rozalinie</t>
  </si>
  <si>
    <t>85kVA</t>
  </si>
  <si>
    <t>SINCRO</t>
  </si>
  <si>
    <t>Ochrona zdrowia</t>
  </si>
  <si>
    <t>Winda przy budynku Jana Pawła II 4</t>
  </si>
  <si>
    <t>Nowa Dęba               ul. Jana Pawła II 4</t>
  </si>
  <si>
    <r>
      <t>Nazwa Budynku/Budowli                                                         ( Grupa I i II środków trwałych)</t>
    </r>
    <r>
      <rPr>
        <b/>
        <i/>
        <sz val="11"/>
        <color indexed="18"/>
        <rFont val="Verdana"/>
        <family val="2"/>
      </rPr>
      <t xml:space="preserve"> </t>
    </r>
    <r>
      <rPr>
        <i/>
        <sz val="11"/>
        <color indexed="10"/>
        <rFont val="Verdana"/>
        <family val="2"/>
      </rPr>
      <t xml:space="preserve">[w tym przystanki/wiaty przystankowe; obiekty mostowe (mosty, wiadukty, estakady, kładki), tunele w tym przejścia podziemne; przepusty drogowe, </t>
    </r>
  </si>
  <si>
    <r>
      <t>Informacja o przeznaczeniu budynku/ budowli</t>
    </r>
    <r>
      <rPr>
        <sz val="11"/>
        <color indexed="10"/>
        <rFont val="Verdana"/>
        <family val="2"/>
      </rPr>
      <t xml:space="preserve"> </t>
    </r>
    <r>
      <rPr>
        <i/>
        <sz val="11"/>
        <color indexed="10"/>
        <rFont val="Verdana"/>
        <family val="2"/>
      </rPr>
      <t>(nie dotyczy infrastruktury drogowej)</t>
    </r>
  </si>
  <si>
    <r>
      <t xml:space="preserve">Czy budynek jest użytkowany? </t>
    </r>
    <r>
      <rPr>
        <i/>
        <sz val="11"/>
        <color indexed="10"/>
        <rFont val="Verdana"/>
        <family val="2"/>
      </rPr>
      <t>(TAK/NIE)</t>
    </r>
  </si>
  <si>
    <r>
      <t xml:space="preserve">Wartość początkowa </t>
    </r>
    <r>
      <rPr>
        <sz val="11"/>
        <color indexed="10"/>
        <rFont val="Verdana"/>
        <family val="2"/>
      </rPr>
      <t>(księgowa brutto)</t>
    </r>
    <r>
      <rPr>
        <sz val="11"/>
        <color indexed="18"/>
        <rFont val="Verdana"/>
        <family val="2"/>
      </rPr>
      <t xml:space="preserve"> </t>
    </r>
    <r>
      <rPr>
        <b/>
        <sz val="11"/>
        <color indexed="18"/>
        <rFont val="Verdana"/>
        <family val="2"/>
      </rPr>
      <t xml:space="preserve"> </t>
    </r>
    <r>
      <rPr>
        <b/>
        <sz val="11"/>
        <rFont val="Verdana"/>
        <family val="2"/>
      </rPr>
      <t xml:space="preserve">           </t>
    </r>
  </si>
  <si>
    <r>
      <t>Zabezpieczenia p-poż i przeciw kradzieżowe</t>
    </r>
    <r>
      <rPr>
        <i/>
        <sz val="11"/>
        <color indexed="18"/>
        <rFont val="Verdana"/>
        <family val="2"/>
      </rPr>
      <t xml:space="preserve"> </t>
    </r>
    <r>
      <rPr>
        <i/>
        <sz val="11"/>
        <color indexed="10"/>
        <rFont val="Verdana"/>
        <family val="2"/>
      </rPr>
      <t>[np. ilość gaśnic z podaniem ich rodzaju (pianowe, śniegowe, proszkowe), ilość hydrantów wewnętrznych i zewnętrznych; ilość zamków w drzwiach wejściowych, okratowanie okien parteru, alarm przeciwpożarowy i/lub an</t>
    </r>
  </si>
  <si>
    <r>
      <t>Lokalizacja</t>
    </r>
    <r>
      <rPr>
        <i/>
        <sz val="11"/>
        <color indexed="10"/>
        <rFont val="Verdana"/>
        <family val="2"/>
      </rPr>
      <t xml:space="preserve"> (dokładny adres)</t>
    </r>
  </si>
  <si>
    <r>
      <t>powierzchnia użytkowa</t>
    </r>
    <r>
      <rPr>
        <sz val="11"/>
        <rFont val="Verdana"/>
        <family val="2"/>
      </rPr>
      <t xml:space="preserve">                          </t>
    </r>
    <r>
      <rPr>
        <sz val="11"/>
        <color indexed="10"/>
        <rFont val="Verdana"/>
        <family val="2"/>
      </rPr>
      <t>(w m?)</t>
    </r>
  </si>
  <si>
    <r>
      <t xml:space="preserve">Czy budynek jest podpiwniczony? </t>
    </r>
    <r>
      <rPr>
        <sz val="11"/>
        <color indexed="10"/>
        <rFont val="Verdana"/>
        <family val="2"/>
      </rPr>
      <t>(TAK/NIE)</t>
    </r>
  </si>
  <si>
    <r>
      <t xml:space="preserve">Czy w budynku/ budowli znajdują się instalacje sanitarne? </t>
    </r>
    <r>
      <rPr>
        <sz val="11"/>
        <color indexed="10"/>
        <rFont val="Verdana"/>
        <family val="2"/>
      </rPr>
      <t>(TAK/NIE)</t>
    </r>
  </si>
  <si>
    <r>
      <t xml:space="preserve">Czy budynek/ budowla jest wyposażony w windę?                                                                </t>
    </r>
    <r>
      <rPr>
        <sz val="11"/>
        <color indexed="10"/>
        <rFont val="Verdana"/>
        <family val="2"/>
      </rPr>
      <t>(TAK/NIE)</t>
    </r>
  </si>
  <si>
    <r>
      <t xml:space="preserve">mury </t>
    </r>
    <r>
      <rPr>
        <sz val="11"/>
        <color indexed="10"/>
        <rFont val="Verdana"/>
        <family val="2"/>
      </rPr>
      <t>(pustak, cegła, suporex, wielka płyta, inne-jakie?)</t>
    </r>
  </si>
  <si>
    <r>
      <t xml:space="preserve">stropy </t>
    </r>
    <r>
      <rPr>
        <sz val="11"/>
        <color indexed="10"/>
        <rFont val="Verdana"/>
        <family val="2"/>
      </rPr>
      <t>(betonowy, drewniany, inny-jaki?)</t>
    </r>
  </si>
  <si>
    <r>
      <t xml:space="preserve">dach </t>
    </r>
    <r>
      <rPr>
        <i/>
        <sz val="11"/>
        <color indexed="10"/>
        <rFont val="Verdana"/>
        <family val="2"/>
      </rPr>
      <t>[konstrukcja betonowa, stalowa, drewniana, inna-jaka?)</t>
    </r>
    <r>
      <rPr>
        <b/>
        <i/>
        <sz val="11"/>
        <rFont val="Verdana"/>
        <family val="2"/>
      </rPr>
      <t xml:space="preserve"> i pokrycie </t>
    </r>
    <r>
      <rPr>
        <i/>
        <sz val="11"/>
        <color indexed="10"/>
        <rFont val="Verdana"/>
        <family val="2"/>
      </rPr>
      <t>(papa, eternit, dachówka, blacha/blachodachówka, inne-jakie?)]</t>
    </r>
  </si>
  <si>
    <t>Brak wartości początkowej, budynek ujawniony w i inwentaryzacji</t>
  </si>
  <si>
    <t>tylko OC</t>
  </si>
  <si>
    <t>SU 2014_2015</t>
  </si>
  <si>
    <t>Uwagi</t>
  </si>
  <si>
    <t>01-01-2015</t>
  </si>
  <si>
    <t>ASS KOMFORT od dnia 
29-01-2015 - 134 zł
do 31-12-2015</t>
  </si>
  <si>
    <t>ASS KOMFORT do 31-03-2015</t>
  </si>
  <si>
    <t>RTA27998</t>
  </si>
  <si>
    <t>POJAZD FABRYCZNIE NOWY</t>
  </si>
  <si>
    <t>RTA98CL</t>
  </si>
  <si>
    <t>TEMA BOX 23.60</t>
  </si>
  <si>
    <t>przyczepa lekka</t>
  </si>
  <si>
    <t>komputer klawiatura mysz</t>
  </si>
  <si>
    <t>drukarka oki ML 3320</t>
  </si>
  <si>
    <t>komputer PC  Actina</t>
  </si>
  <si>
    <t>drukarka HP M</t>
  </si>
  <si>
    <t>Drukarka HP laser jet</t>
  </si>
  <si>
    <t>laptop 61 Lenowo G7</t>
  </si>
  <si>
    <t>Drukarka HP Laser jet M</t>
  </si>
  <si>
    <t>centrala telefonoczna panasonic KX--DT333</t>
  </si>
  <si>
    <t>Barbara Jamrozik                   tel. 846 22 56</t>
  </si>
  <si>
    <t>27  nauczycieli</t>
  </si>
  <si>
    <t>184 uczniów</t>
  </si>
  <si>
    <t>37 nauczycieli</t>
  </si>
  <si>
    <t>14 pracowników</t>
  </si>
  <si>
    <t>346 uczniów</t>
  </si>
  <si>
    <t>45 nauczycieli</t>
  </si>
  <si>
    <t>405 uczniów</t>
  </si>
  <si>
    <t>9  nauczycieli</t>
  </si>
  <si>
    <t>43 uczniów</t>
  </si>
  <si>
    <t>2 pracownków</t>
  </si>
  <si>
    <t>35 uczniów</t>
  </si>
  <si>
    <t>8  nauczycieli</t>
  </si>
  <si>
    <t>33 uczniów</t>
  </si>
  <si>
    <t>114 dzieci</t>
  </si>
  <si>
    <t>8 pracowników</t>
  </si>
  <si>
    <t>79 dzieci</t>
  </si>
  <si>
    <t>191 uczniów</t>
  </si>
  <si>
    <t>20 nauczycieli</t>
  </si>
  <si>
    <t xml:space="preserve">                                       5 pracowników     
 </t>
  </si>
  <si>
    <t>142 uczniów</t>
  </si>
  <si>
    <t xml:space="preserve">69 uczniów   </t>
  </si>
  <si>
    <t>Blaupunkt CD/MP3/USB BOOMBOX</t>
  </si>
  <si>
    <t>Drukarka laserowa HP</t>
  </si>
  <si>
    <t>Kserokopiarka Ricoh MP 2001</t>
  </si>
  <si>
    <t>Konsola Xbox</t>
  </si>
  <si>
    <t>Laptop Dell Inspiron</t>
  </si>
  <si>
    <t>Kino domowe LG</t>
  </si>
  <si>
    <t>Drukarka laserowa Samsung</t>
  </si>
  <si>
    <t>Radio Cd Philips</t>
  </si>
  <si>
    <t>Altana drewniana wraz z żaglem przeciwsłonecznym</t>
  </si>
  <si>
    <t>Radiomagnetofon Sencor</t>
  </si>
  <si>
    <t>Radio cd Philips</t>
  </si>
  <si>
    <t>Develop urządzenie ineo 213 ksero</t>
  </si>
  <si>
    <t>Odtwarzacz dvd/cd</t>
  </si>
  <si>
    <t>Laptop Asus, Philips Mc, urzadzenie wielofunkcyjne</t>
  </si>
  <si>
    <t>Projektor BENQ, głośniki Logitech</t>
  </si>
  <si>
    <t>Telewizor</t>
  </si>
  <si>
    <t>Odtwarzacz LG</t>
  </si>
  <si>
    <t>Ekran AVTEC Video</t>
  </si>
  <si>
    <t>Projektor mulimedialny</t>
  </si>
  <si>
    <t>Komputer HP Tower</t>
  </si>
  <si>
    <t>Komputer Optiplex X9020</t>
  </si>
  <si>
    <t>Radiomagnetofon Sony</t>
  </si>
  <si>
    <t>Radiomagnetofon CD Sony</t>
  </si>
  <si>
    <t>Telewizor Samsung, Radiocd Philips, DVD Samsung</t>
  </si>
  <si>
    <t>Router Tp</t>
  </si>
  <si>
    <t>Projektor Epson</t>
  </si>
  <si>
    <t>Notebook ASUS X550CC-X0022</t>
  </si>
  <si>
    <t>Komputer FC G1820/4GB/750GB/W8.1</t>
  </si>
  <si>
    <t>Komputer FC G1840/4GB/750GB/W8.1 (3 szt)</t>
  </si>
  <si>
    <t>Videoprojektor Epson EB-X18</t>
  </si>
  <si>
    <t>Laptop Inspiron</t>
  </si>
  <si>
    <t>tablet Multimedialny</t>
  </si>
  <si>
    <t>Maszyna do dymu  FLASH FLZ-2000</t>
  </si>
  <si>
    <t>Niszczarka Opus VS 1202 CD</t>
  </si>
  <si>
    <t>ul. Sportowa 5, Nowa Dęba</t>
  </si>
  <si>
    <t>ul. Kościuszki 14, 
ul. Rzeszowska 6  ul.Chopina 1, ul.Sportowa 5
Nowa Dęba</t>
  </si>
  <si>
    <t>32 pracowników</t>
  </si>
  <si>
    <t>DRUKARKI LASEROWE HP P1102 3 SZT; DRUKARKA KOLOR HP CP1025 1 SZT,DRUKARKA LASER HP</t>
  </si>
  <si>
    <t xml:space="preserve">Laptop </t>
  </si>
  <si>
    <t>Kasy fiskalne 2 szt pływalnia</t>
  </si>
  <si>
    <t>Zagospodarowanie terenu zalewu w Nowej Dębie</t>
  </si>
  <si>
    <t>Nowa Dęba, Nad Zalewem</t>
  </si>
  <si>
    <t>ul.Cmentarna (droga, chodnik, teren cmentarza komunalnego)</t>
  </si>
  <si>
    <t xml:space="preserve">Tablet GoClever 1010M -20 szt.                  </t>
  </si>
  <si>
    <t>Drukarka HP CP1025</t>
  </si>
  <si>
    <t>Skaner EPSON Perfection V37</t>
  </si>
  <si>
    <t>Drukarka laserowa SAMSUNG SL-M3820ND</t>
  </si>
  <si>
    <t>Skaner EPSON Perfection V19</t>
  </si>
  <si>
    <t xml:space="preserve">Drogi twarde:  44 </t>
  </si>
  <si>
    <t xml:space="preserve">Drogi gruntowe: 71 </t>
  </si>
  <si>
    <t>Most Głodyniec w Alfredówce (rzeka Dęba)</t>
  </si>
  <si>
    <t>Most Piasek w Jadachach (rzeka Trześniówka)</t>
  </si>
  <si>
    <t>Most Podlesie w Alfredówce (rzeka Dęba)</t>
  </si>
  <si>
    <t>Droga boczna do Smugowej (dz.ewid.nr 574/24)</t>
  </si>
  <si>
    <t>ASSISTANCE _ ZAKRES LUX (RP+UE)
Zielona Karta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</si>
</sst>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&quot;zł&quot;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#,##0.00&quot; zł &quot;;\-#,##0.00&quot; zł &quot;;&quot; -&quot;#&quot; zł &quot;;@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;[Red]#,##0.00\ &quot;zł&quot;"/>
    <numFmt numFmtId="173" formatCode="#,##0.00;[Red]#,##0.00"/>
    <numFmt numFmtId="174" formatCode="#,##0.00\ _z_ł"/>
    <numFmt numFmtId="175" formatCode="#,##0.00&quot; zł&quot;"/>
    <numFmt numFmtId="176" formatCode="#,##0.00&quot; zł&quot;;[Red]&quot;-&quot;#,##0.00&quot; zł&quot;"/>
    <numFmt numFmtId="177" formatCode="#,##0.00_ ;[Red]\-#,##0.00\ "/>
    <numFmt numFmtId="178" formatCode="_-* #,##0\ _z_ł_-;\-* #,##0\ _z_ł_-;_-* &quot;-&quot;??\ _z_ł_-;_-@_-"/>
    <numFmt numFmtId="179" formatCode="yyyy/mm/dd;@"/>
    <numFmt numFmtId="180" formatCode="#,##0_ ;\-#,##0\ "/>
    <numFmt numFmtId="181" formatCode="#,##0.00_ ;\-#,##0.00\ "/>
  </numFmts>
  <fonts count="56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color indexed="10"/>
      <name val="Verdana"/>
      <family val="2"/>
    </font>
    <font>
      <sz val="10"/>
      <color indexed="10"/>
      <name val="Verdana"/>
      <family val="2"/>
    </font>
    <font>
      <b/>
      <i/>
      <u val="single"/>
      <sz val="10"/>
      <name val="Verdana"/>
      <family val="2"/>
    </font>
    <font>
      <b/>
      <i/>
      <u val="single"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16"/>
      <name val="Verdana"/>
      <family val="2"/>
    </font>
    <font>
      <u val="single"/>
      <sz val="10"/>
      <color indexed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u val="single"/>
      <sz val="10"/>
      <color indexed="56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color indexed="18"/>
      <name val="Verdana"/>
      <family val="2"/>
    </font>
    <font>
      <i/>
      <sz val="11"/>
      <color indexed="10"/>
      <name val="Verdana"/>
      <family val="2"/>
    </font>
    <font>
      <sz val="11"/>
      <color indexed="10"/>
      <name val="Verdana"/>
      <family val="2"/>
    </font>
    <font>
      <sz val="11"/>
      <color indexed="18"/>
      <name val="Verdana"/>
      <family val="2"/>
    </font>
    <font>
      <b/>
      <sz val="11"/>
      <color indexed="18"/>
      <name val="Verdana"/>
      <family val="2"/>
    </font>
    <font>
      <i/>
      <sz val="11"/>
      <color indexed="18"/>
      <name val="Verdana"/>
      <family val="2"/>
    </font>
    <font>
      <b/>
      <i/>
      <sz val="11"/>
      <name val="Verdana"/>
      <family val="2"/>
    </font>
    <font>
      <b/>
      <sz val="11"/>
      <color indexed="8"/>
      <name val="Verdana"/>
      <family val="2"/>
    </font>
    <font>
      <sz val="12"/>
      <name val="Arial CE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9C74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A8D5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medium">
        <color indexed="23"/>
      </left>
      <right style="thin"/>
      <top style="medium">
        <color indexed="23"/>
      </top>
      <bottom style="thin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/>
      <top>
        <color indexed="63"/>
      </top>
      <bottom style="thin">
        <color indexed="23"/>
      </bottom>
    </border>
    <border>
      <left style="medium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 style="medium">
        <color indexed="55"/>
      </bottom>
    </border>
    <border>
      <left style="medium">
        <color indexed="23"/>
      </left>
      <right style="thin"/>
      <top style="thin"/>
      <bottom style="thin">
        <color indexed="2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 style="thin"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medium">
        <color indexed="23"/>
      </top>
      <bottom/>
    </border>
    <border>
      <left style="medium">
        <color indexed="23"/>
      </left>
      <right style="medium">
        <color indexed="23"/>
      </right>
      <top style="thin">
        <color indexed="8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8"/>
      </top>
      <bottom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23"/>
      </right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3"/>
      </bottom>
    </border>
    <border>
      <left style="thin">
        <color indexed="8"/>
      </left>
      <right style="medium">
        <color indexed="23"/>
      </right>
      <top style="thin">
        <color indexed="8"/>
      </top>
      <bottom style="medium">
        <color indexed="23"/>
      </bottom>
    </border>
    <border>
      <left style="thin">
        <color indexed="8"/>
      </left>
      <right style="medium">
        <color indexed="2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2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23"/>
      </right>
      <top style="thin">
        <color indexed="8"/>
      </top>
      <bottom style="medium">
        <color indexed="23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/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medium">
        <color indexed="23"/>
      </top>
      <bottom style="medium">
        <color indexed="23"/>
      </bottom>
    </border>
    <border>
      <left style="thin"/>
      <right>
        <color indexed="63"/>
      </right>
      <top style="medium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indexed="23"/>
      </bottom>
    </border>
    <border>
      <left>
        <color indexed="63"/>
      </left>
      <right style="thin"/>
      <top style="thin"/>
      <bottom style="medium">
        <color indexed="23"/>
      </bottom>
    </border>
    <border>
      <left>
        <color indexed="63"/>
      </left>
      <right>
        <color indexed="63"/>
      </right>
      <top style="thin"/>
      <bottom style="medium">
        <color indexed="2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23"/>
      </bottom>
    </border>
    <border>
      <left style="thin"/>
      <right>
        <color indexed="63"/>
      </right>
      <top style="thin">
        <color indexed="8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7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0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7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23" borderId="0" xfId="0" applyFont="1" applyFill="1" applyAlignment="1">
      <alignment/>
    </xf>
    <xf numFmtId="0" fontId="8" fillId="0" borderId="0" xfId="55" applyFont="1">
      <alignment/>
      <protection/>
    </xf>
    <xf numFmtId="0" fontId="5" fillId="0" borderId="0" xfId="55" applyFont="1" applyFill="1">
      <alignment/>
      <protection/>
    </xf>
    <xf numFmtId="0" fontId="7" fillId="0" borderId="0" xfId="0" applyFont="1" applyAlignment="1">
      <alignment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44" fontId="5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 applyProtection="1">
      <alignment wrapText="1"/>
      <protection locked="0"/>
    </xf>
    <xf numFmtId="0" fontId="7" fillId="5" borderId="0" xfId="0" applyFont="1" applyFill="1" applyAlignment="1">
      <alignment/>
    </xf>
    <xf numFmtId="4" fontId="5" fillId="5" borderId="11" xfId="0" applyNumberFormat="1" applyFont="1" applyFill="1" applyBorder="1" applyAlignment="1">
      <alignment/>
    </xf>
    <xf numFmtId="4" fontId="5" fillId="5" borderId="12" xfId="0" applyNumberFormat="1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5" borderId="12" xfId="0" applyFont="1" applyFill="1" applyBorder="1" applyAlignment="1">
      <alignment wrapText="1"/>
    </xf>
    <xf numFmtId="0" fontId="6" fillId="23" borderId="0" xfId="0" applyFont="1" applyFill="1" applyAlignment="1">
      <alignment horizontal="left"/>
    </xf>
    <xf numFmtId="0" fontId="8" fillId="0" borderId="15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/>
      <protection/>
    </xf>
    <xf numFmtId="166" fontId="8" fillId="24" borderId="15" xfId="58" applyNumberFormat="1" applyFont="1" applyFill="1" applyBorder="1" applyAlignment="1">
      <alignment horizontal="right" vertical="center" wrapText="1"/>
      <protection/>
    </xf>
    <xf numFmtId="166" fontId="8" fillId="24" borderId="15" xfId="54" applyNumberFormat="1" applyFont="1" applyFill="1" applyBorder="1" applyAlignment="1">
      <alignment horizontal="right" vertical="center" wrapText="1"/>
      <protection/>
    </xf>
    <xf numFmtId="44" fontId="8" fillId="0" borderId="15" xfId="69" applyFont="1" applyFill="1" applyBorder="1" applyAlignment="1">
      <alignment vertical="center"/>
    </xf>
    <xf numFmtId="166" fontId="8" fillId="0" borderId="15" xfId="54" applyNumberFormat="1" applyFont="1" applyFill="1" applyBorder="1">
      <alignment/>
      <protection/>
    </xf>
    <xf numFmtId="0" fontId="8" fillId="0" borderId="16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/>
      <protection/>
    </xf>
    <xf numFmtId="167" fontId="8" fillId="0" borderId="10" xfId="54" applyNumberFormat="1" applyFont="1" applyBorder="1" applyAlignment="1">
      <alignment horizontal="right" vertical="center" wrapText="1"/>
      <protection/>
    </xf>
    <xf numFmtId="44" fontId="8" fillId="0" borderId="10" xfId="69" applyFont="1" applyBorder="1" applyAlignment="1">
      <alignment vertical="center"/>
    </xf>
    <xf numFmtId="0" fontId="8" fillId="24" borderId="17" xfId="54" applyFont="1" applyFill="1" applyBorder="1" applyAlignment="1">
      <alignment horizontal="center" vertical="center"/>
      <protection/>
    </xf>
    <xf numFmtId="168" fontId="8" fillId="24" borderId="17" xfId="54" applyNumberFormat="1" applyFont="1" applyFill="1" applyBorder="1" applyAlignment="1">
      <alignment horizontal="right" vertical="center" wrapText="1"/>
      <protection/>
    </xf>
    <xf numFmtId="168" fontId="8" fillId="0" borderId="17" xfId="54" applyNumberFormat="1" applyFont="1" applyFill="1" applyBorder="1" applyAlignment="1">
      <alignment horizontal="right" vertical="center" wrapText="1"/>
      <protection/>
    </xf>
    <xf numFmtId="44" fontId="8" fillId="0" borderId="17" xfId="69" applyFont="1" applyFill="1" applyBorder="1" applyAlignment="1">
      <alignment vertical="center"/>
    </xf>
    <xf numFmtId="0" fontId="8" fillId="0" borderId="17" xfId="54" applyFont="1" applyFill="1" applyBorder="1" applyAlignment="1">
      <alignment horizontal="center" vertical="center"/>
      <protection/>
    </xf>
    <xf numFmtId="167" fontId="7" fillId="0" borderId="17" xfId="58" applyNumberFormat="1" applyFont="1" applyFill="1" applyBorder="1" applyAlignment="1">
      <alignment horizontal="right" vertical="center" wrapText="1"/>
      <protection/>
    </xf>
    <xf numFmtId="167" fontId="8" fillId="0" borderId="17" xfId="54" applyNumberFormat="1" applyFont="1" applyFill="1" applyBorder="1" applyAlignment="1">
      <alignment horizontal="right" vertical="center" wrapText="1"/>
      <protection/>
    </xf>
    <xf numFmtId="167" fontId="8" fillId="0" borderId="17" xfId="58" applyNumberFormat="1" applyFont="1" applyFill="1" applyBorder="1" applyAlignment="1">
      <alignment horizontal="right" vertical="center" wrapText="1"/>
      <protection/>
    </xf>
    <xf numFmtId="0" fontId="8" fillId="0" borderId="11" xfId="0" applyFont="1" applyBorder="1" applyAlignment="1" applyProtection="1">
      <alignment wrapText="1"/>
      <protection locked="0"/>
    </xf>
    <xf numFmtId="4" fontId="8" fillId="0" borderId="11" xfId="0" applyNumberFormat="1" applyFont="1" applyBorder="1" applyAlignment="1" applyProtection="1">
      <alignment/>
      <protection locked="0"/>
    </xf>
    <xf numFmtId="0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Alignment="1" applyProtection="1">
      <alignment/>
      <protection locked="0"/>
    </xf>
    <xf numFmtId="4" fontId="5" fillId="5" borderId="11" xfId="0" applyNumberFormat="1" applyFont="1" applyFill="1" applyBorder="1" applyAlignment="1" applyProtection="1">
      <alignment/>
      <protection locked="0"/>
    </xf>
    <xf numFmtId="4" fontId="5" fillId="5" borderId="11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0" fontId="5" fillId="5" borderId="11" xfId="0" applyFont="1" applyFill="1" applyBorder="1" applyAlignment="1">
      <alignment wrapText="1"/>
    </xf>
    <xf numFmtId="0" fontId="8" fillId="0" borderId="17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vertical="center" wrapText="1"/>
      <protection/>
    </xf>
    <xf numFmtId="165" fontId="8" fillId="0" borderId="17" xfId="55" applyNumberFormat="1" applyFont="1" applyFill="1" applyBorder="1" applyAlignment="1">
      <alignment vertical="center" wrapText="1"/>
      <protection/>
    </xf>
    <xf numFmtId="0" fontId="7" fillId="23" borderId="0" xfId="0" applyFont="1" applyFill="1" applyAlignment="1">
      <alignment/>
    </xf>
    <xf numFmtId="0" fontId="7" fillId="23" borderId="0" xfId="0" applyFont="1" applyFill="1" applyAlignment="1">
      <alignment horizontal="left"/>
    </xf>
    <xf numFmtId="0" fontId="7" fillId="25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justify" vertical="top" wrapText="1"/>
      <protection/>
    </xf>
    <xf numFmtId="0" fontId="8" fillId="0" borderId="10" xfId="55" applyFont="1" applyBorder="1">
      <alignment/>
      <protection/>
    </xf>
    <xf numFmtId="0" fontId="8" fillId="0" borderId="10" xfId="55" applyFont="1" applyBorder="1" applyAlignment="1">
      <alignment horizontal="center" vertical="top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165" fontId="8" fillId="0" borderId="10" xfId="55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4" fontId="5" fillId="5" borderId="18" xfId="0" applyNumberFormat="1" applyFont="1" applyFill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0" xfId="55" applyFont="1" applyAlignment="1">
      <alignment wrapText="1"/>
      <protection/>
    </xf>
    <xf numFmtId="0" fontId="5" fillId="0" borderId="0" xfId="55" applyFont="1" applyFill="1" applyAlignment="1">
      <alignment wrapText="1"/>
      <protection/>
    </xf>
    <xf numFmtId="0" fontId="7" fillId="0" borderId="0" xfId="0" applyFont="1" applyAlignment="1">
      <alignment wrapText="1"/>
    </xf>
    <xf numFmtId="0" fontId="9" fillId="26" borderId="0" xfId="55" applyFont="1" applyFill="1" applyBorder="1" applyAlignment="1">
      <alignment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0" fontId="8" fillId="23" borderId="0" xfId="0" applyFont="1" applyFill="1" applyAlignment="1">
      <alignment wrapText="1"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vertical="center" wrapText="1"/>
      <protection/>
    </xf>
    <xf numFmtId="0" fontId="8" fillId="0" borderId="0" xfId="55" applyFont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8" fillId="0" borderId="17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wrapText="1"/>
      <protection/>
    </xf>
    <xf numFmtId="0" fontId="8" fillId="0" borderId="0" xfId="55" applyFont="1" applyFill="1" applyAlignment="1">
      <alignment wrapText="1"/>
      <protection/>
    </xf>
    <xf numFmtId="0" fontId="7" fillId="23" borderId="0" xfId="0" applyFont="1" applyFill="1" applyAlignment="1">
      <alignment wrapText="1"/>
    </xf>
    <xf numFmtId="0" fontId="8" fillId="0" borderId="10" xfId="55" applyFont="1" applyFill="1" applyBorder="1" applyAlignment="1">
      <alignment vertical="center" wrapText="1"/>
      <protection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4" fontId="8" fillId="0" borderId="10" xfId="55" applyNumberFormat="1" applyFont="1" applyFill="1" applyBorder="1" applyAlignment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0" fontId="8" fillId="0" borderId="0" xfId="55" applyFont="1" applyFill="1" applyBorder="1" applyAlignment="1">
      <alignment horizontal="center" vertical="center" wrapText="1"/>
      <protection/>
    </xf>
    <xf numFmtId="0" fontId="7" fillId="27" borderId="0" xfId="0" applyFont="1" applyFill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Border="1" applyAlignment="1">
      <alignment vertical="center"/>
    </xf>
    <xf numFmtId="0" fontId="6" fillId="23" borderId="0" xfId="0" applyFont="1" applyFill="1" applyAlignment="1">
      <alignment/>
    </xf>
    <xf numFmtId="0" fontId="8" fillId="23" borderId="0" xfId="0" applyFont="1" applyFill="1" applyAlignment="1">
      <alignment/>
    </xf>
    <xf numFmtId="0" fontId="7" fillId="23" borderId="0" xfId="45" applyFont="1" applyFill="1">
      <alignment/>
      <protection/>
    </xf>
    <xf numFmtId="0" fontId="5" fillId="5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4" fontId="8" fillId="0" borderId="0" xfId="55" applyNumberFormat="1" applyFont="1" applyFill="1" applyBorder="1" applyAlignment="1">
      <alignment horizontal="center" vertical="center" wrapText="1"/>
      <protection/>
    </xf>
    <xf numFmtId="0" fontId="5" fillId="5" borderId="12" xfId="0" applyFont="1" applyFill="1" applyBorder="1" applyAlignment="1">
      <alignment horizontal="right" wrapText="1"/>
    </xf>
    <xf numFmtId="0" fontId="5" fillId="5" borderId="10" xfId="0" applyFont="1" applyFill="1" applyBorder="1" applyAlignment="1">
      <alignment wrapText="1"/>
    </xf>
    <xf numFmtId="4" fontId="5" fillId="5" borderId="11" xfId="0" applyNumberFormat="1" applyFont="1" applyFill="1" applyBorder="1" applyAlignment="1">
      <alignment wrapText="1"/>
    </xf>
    <xf numFmtId="0" fontId="5" fillId="23" borderId="17" xfId="55" applyFont="1" applyFill="1" applyBorder="1" applyAlignment="1">
      <alignment horizontal="left" vertical="center" wrapText="1"/>
      <protection/>
    </xf>
    <xf numFmtId="0" fontId="5" fillId="0" borderId="22" xfId="55" applyFont="1" applyFill="1" applyBorder="1" applyAlignment="1">
      <alignment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165" fontId="12" fillId="0" borderId="15" xfId="55" applyNumberFormat="1" applyFont="1" applyFill="1" applyBorder="1" applyAlignment="1">
      <alignment vertical="center" wrapText="1"/>
      <protection/>
    </xf>
    <xf numFmtId="4" fontId="8" fillId="0" borderId="25" xfId="55" applyNumberFormat="1" applyFont="1" applyFill="1" applyBorder="1" applyAlignment="1">
      <alignment horizontal="right" vertical="center" wrapText="1"/>
      <protection/>
    </xf>
    <xf numFmtId="0" fontId="8" fillId="0" borderId="26" xfId="55" applyFont="1" applyFill="1" applyBorder="1" applyAlignment="1">
      <alignment vertical="center" wrapText="1"/>
      <protection/>
    </xf>
    <xf numFmtId="4" fontId="8" fillId="0" borderId="10" xfId="55" applyNumberFormat="1" applyFont="1" applyFill="1" applyBorder="1" applyAlignment="1">
      <alignment horizontal="right" vertical="center" wrapText="1"/>
      <protection/>
    </xf>
    <xf numFmtId="4" fontId="8" fillId="0" borderId="10" xfId="55" applyNumberFormat="1" applyFont="1" applyBorder="1" applyAlignment="1">
      <alignment horizontal="right" vertical="center" wrapText="1"/>
      <protection/>
    </xf>
    <xf numFmtId="0" fontId="8" fillId="0" borderId="27" xfId="55" applyFont="1" applyFill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5" xfId="55" applyNumberFormat="1" applyFont="1" applyFill="1" applyBorder="1" applyAlignment="1">
      <alignment horizontal="right" vertical="center" wrapText="1"/>
      <protection/>
    </xf>
    <xf numFmtId="4" fontId="8" fillId="0" borderId="15" xfId="55" applyNumberFormat="1" applyFont="1" applyFill="1" applyBorder="1" applyAlignment="1">
      <alignment vertical="center" wrapText="1"/>
      <protection/>
    </xf>
    <xf numFmtId="4" fontId="8" fillId="0" borderId="25" xfId="55" applyNumberFormat="1" applyFont="1" applyFill="1" applyBorder="1" applyAlignment="1">
      <alignment vertical="center" wrapText="1"/>
      <protection/>
    </xf>
    <xf numFmtId="4" fontId="16" fillId="0" borderId="10" xfId="55" applyNumberFormat="1" applyFont="1" applyFill="1" applyBorder="1" applyAlignment="1">
      <alignment vertical="center" wrapText="1"/>
      <protection/>
    </xf>
    <xf numFmtId="4" fontId="7" fillId="0" borderId="10" xfId="0" applyNumberFormat="1" applyFont="1" applyBorder="1" applyAlignment="1">
      <alignment wrapText="1"/>
    </xf>
    <xf numFmtId="0" fontId="5" fillId="5" borderId="0" xfId="0" applyFont="1" applyFill="1" applyAlignment="1">
      <alignment vertical="center"/>
    </xf>
    <xf numFmtId="0" fontId="5" fillId="0" borderId="28" xfId="55" applyFont="1" applyFill="1" applyBorder="1" applyAlignment="1">
      <alignment horizontal="center" vertical="center" wrapText="1"/>
      <protection/>
    </xf>
    <xf numFmtId="0" fontId="8" fillId="0" borderId="29" xfId="55" applyFont="1" applyFill="1" applyBorder="1" applyAlignment="1">
      <alignment vertical="center" wrapText="1"/>
      <protection/>
    </xf>
    <xf numFmtId="0" fontId="8" fillId="0" borderId="30" xfId="55" applyFont="1" applyFill="1" applyBorder="1" applyAlignment="1">
      <alignment vertical="center" wrapText="1"/>
      <protection/>
    </xf>
    <xf numFmtId="165" fontId="8" fillId="0" borderId="31" xfId="55" applyNumberFormat="1" applyFont="1" applyFill="1" applyBorder="1" applyAlignment="1">
      <alignment vertical="center" wrapText="1"/>
      <protection/>
    </xf>
    <xf numFmtId="165" fontId="12" fillId="0" borderId="32" xfId="55" applyNumberFormat="1" applyFont="1" applyFill="1" applyBorder="1" applyAlignment="1">
      <alignment vertical="center" wrapText="1"/>
      <protection/>
    </xf>
    <xf numFmtId="165" fontId="12" fillId="0" borderId="33" xfId="55" applyNumberFormat="1" applyFont="1" applyFill="1" applyBorder="1" applyAlignment="1">
      <alignment vertical="center" wrapText="1"/>
      <protection/>
    </xf>
    <xf numFmtId="165" fontId="8" fillId="0" borderId="34" xfId="55" applyNumberFormat="1" applyFont="1" applyFill="1" applyBorder="1" applyAlignment="1">
      <alignment horizontal="center" vertical="center" wrapText="1"/>
      <protection/>
    </xf>
    <xf numFmtId="165" fontId="12" fillId="0" borderId="34" xfId="55" applyNumberFormat="1" applyFont="1" applyFill="1" applyBorder="1" applyAlignment="1">
      <alignment vertical="center" wrapText="1"/>
      <protection/>
    </xf>
    <xf numFmtId="165" fontId="8" fillId="0" borderId="35" xfId="55" applyNumberFormat="1" applyFont="1" applyFill="1" applyBorder="1" applyAlignment="1">
      <alignment horizontal="center" vertical="center" wrapText="1"/>
      <protection/>
    </xf>
    <xf numFmtId="0" fontId="5" fillId="5" borderId="36" xfId="55" applyFont="1" applyFill="1" applyBorder="1" applyAlignment="1">
      <alignment vertical="center" wrapText="1"/>
      <protection/>
    </xf>
    <xf numFmtId="0" fontId="7" fillId="5" borderId="0" xfId="0" applyFont="1" applyFill="1" applyAlignment="1">
      <alignment vertical="center"/>
    </xf>
    <xf numFmtId="4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4" fontId="8" fillId="0" borderId="31" xfId="55" applyNumberFormat="1" applyFont="1" applyFill="1" applyBorder="1" applyAlignment="1">
      <alignment horizontal="right" vertical="center" wrapText="1"/>
      <protection/>
    </xf>
    <xf numFmtId="4" fontId="12" fillId="0" borderId="33" xfId="55" applyNumberFormat="1" applyFont="1" applyFill="1" applyBorder="1" applyAlignment="1">
      <alignment vertical="center" wrapText="1"/>
      <protection/>
    </xf>
    <xf numFmtId="4" fontId="8" fillId="0" borderId="34" xfId="55" applyNumberFormat="1" applyFont="1" applyFill="1" applyBorder="1" applyAlignment="1">
      <alignment horizontal="right" vertical="center" wrapText="1"/>
      <protection/>
    </xf>
    <xf numFmtId="4" fontId="12" fillId="0" borderId="34" xfId="55" applyNumberFormat="1" applyFont="1" applyFill="1" applyBorder="1" applyAlignment="1">
      <alignment vertical="center" wrapText="1"/>
      <protection/>
    </xf>
    <xf numFmtId="4" fontId="8" fillId="0" borderId="35" xfId="55" applyNumberFormat="1" applyFont="1" applyFill="1" applyBorder="1" applyAlignment="1">
      <alignment horizontal="center" vertical="center" wrapText="1"/>
      <protection/>
    </xf>
    <xf numFmtId="0" fontId="5" fillId="5" borderId="36" xfId="55" applyFont="1" applyFill="1" applyBorder="1" applyAlignment="1">
      <alignment horizontal="right" vertical="center" wrapText="1"/>
      <protection/>
    </xf>
    <xf numFmtId="0" fontId="8" fillId="0" borderId="12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4" fontId="8" fillId="0" borderId="37" xfId="0" applyNumberFormat="1" applyFont="1" applyBorder="1" applyAlignment="1">
      <alignment vertical="center"/>
    </xf>
    <xf numFmtId="4" fontId="8" fillId="0" borderId="38" xfId="0" applyNumberFormat="1" applyFont="1" applyBorder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wrapText="1"/>
      <protection/>
    </xf>
    <xf numFmtId="0" fontId="8" fillId="0" borderId="10" xfId="55" applyFont="1" applyBorder="1" applyAlignment="1">
      <alignment wrapText="1"/>
      <protection/>
    </xf>
    <xf numFmtId="0" fontId="5" fillId="5" borderId="30" xfId="55" applyFont="1" applyFill="1" applyBorder="1" applyAlignment="1">
      <alignment horizontal="right" vertical="center" wrapText="1"/>
      <protection/>
    </xf>
    <xf numFmtId="0" fontId="4" fillId="17" borderId="0" xfId="0" applyFont="1" applyFill="1" applyAlignment="1">
      <alignment horizontal="right" wrapText="1"/>
    </xf>
    <xf numFmtId="4" fontId="4" fillId="17" borderId="0" xfId="0" applyNumberFormat="1" applyFont="1" applyFill="1" applyAlignment="1">
      <alignment wrapText="1"/>
    </xf>
    <xf numFmtId="4" fontId="5" fillId="5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8" fillId="0" borderId="25" xfId="55" applyFont="1" applyFill="1" applyBorder="1" applyAlignment="1">
      <alignment vertical="center" wrapText="1"/>
      <protection/>
    </xf>
    <xf numFmtId="1" fontId="8" fillId="0" borderId="14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8" fillId="0" borderId="39" xfId="0" applyNumberFormat="1" applyFont="1" applyBorder="1" applyAlignment="1">
      <alignment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4" fontId="8" fillId="0" borderId="42" xfId="0" applyNumberFormat="1" applyFont="1" applyFill="1" applyBorder="1" applyAlignment="1">
      <alignment horizontal="center" vertical="center"/>
    </xf>
    <xf numFmtId="4" fontId="8" fillId="0" borderId="10" xfId="55" applyNumberFormat="1" applyFont="1" applyFill="1" applyBorder="1" applyAlignment="1">
      <alignment wrapText="1"/>
      <protection/>
    </xf>
    <xf numFmtId="4" fontId="8" fillId="0" borderId="43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vertical="center"/>
    </xf>
    <xf numFmtId="4" fontId="8" fillId="0" borderId="44" xfId="0" applyNumberFormat="1" applyFont="1" applyFill="1" applyBorder="1" applyAlignment="1">
      <alignment horizontal="center" vertical="center"/>
    </xf>
    <xf numFmtId="4" fontId="8" fillId="0" borderId="4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55" applyFont="1" applyBorder="1" applyAlignment="1">
      <alignment horizontal="center" vertical="center"/>
      <protection/>
    </xf>
    <xf numFmtId="0" fontId="5" fillId="0" borderId="10" xfId="55" applyFont="1" applyFill="1" applyBorder="1">
      <alignment/>
      <protection/>
    </xf>
    <xf numFmtId="0" fontId="17" fillId="0" borderId="10" xfId="46" applyNumberFormat="1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>
      <alignment wrapText="1"/>
      <protection/>
    </xf>
    <xf numFmtId="0" fontId="7" fillId="0" borderId="10" xfId="55" applyFont="1" applyBorder="1" applyAlignment="1">
      <alignment horizontal="center" wrapText="1"/>
      <protection/>
    </xf>
    <xf numFmtId="0" fontId="17" fillId="0" borderId="10" xfId="46" applyNumberFormat="1" applyFont="1" applyFill="1" applyBorder="1" applyAlignment="1" applyProtection="1">
      <alignment wrapText="1"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wrapText="1"/>
    </xf>
    <xf numFmtId="0" fontId="7" fillId="23" borderId="0" xfId="0" applyFont="1" applyFill="1" applyAlignment="1">
      <alignment horizontal="left" wrapText="1"/>
    </xf>
    <xf numFmtId="0" fontId="8" fillId="0" borderId="18" xfId="0" applyFont="1" applyFill="1" applyBorder="1" applyAlignment="1">
      <alignment wrapText="1"/>
    </xf>
    <xf numFmtId="4" fontId="8" fillId="0" borderId="18" xfId="0" applyNumberFormat="1" applyFont="1" applyFill="1" applyBorder="1" applyAlignment="1">
      <alignment/>
    </xf>
    <xf numFmtId="0" fontId="5" fillId="23" borderId="46" xfId="55" applyFont="1" applyFill="1" applyBorder="1" applyAlignment="1">
      <alignment horizontal="left" vertical="center" wrapText="1"/>
      <protection/>
    </xf>
    <xf numFmtId="0" fontId="5" fillId="23" borderId="47" xfId="55" applyFont="1" applyFill="1" applyBorder="1" applyAlignment="1">
      <alignment horizontal="left" vertical="center" wrapText="1"/>
      <protection/>
    </xf>
    <xf numFmtId="0" fontId="5" fillId="23" borderId="10" xfId="55" applyFont="1" applyFill="1" applyBorder="1" applyAlignment="1">
      <alignment horizontal="left" vertical="center" wrapText="1"/>
      <protection/>
    </xf>
    <xf numFmtId="0" fontId="5" fillId="23" borderId="10" xfId="55" applyFont="1" applyFill="1" applyBorder="1" applyAlignment="1">
      <alignment horizontal="left" vertical="center" wrapText="1"/>
      <protection/>
    </xf>
    <xf numFmtId="0" fontId="6" fillId="23" borderId="48" xfId="0" applyFont="1" applyFill="1" applyBorder="1" applyAlignment="1">
      <alignment horizontal="left"/>
    </xf>
    <xf numFmtId="0" fontId="6" fillId="23" borderId="0" xfId="0" applyFont="1" applyFill="1" applyAlignment="1">
      <alignment horizontal="left"/>
    </xf>
    <xf numFmtId="0" fontId="6" fillId="28" borderId="48" xfId="45" applyFont="1" applyFill="1" applyBorder="1" applyAlignment="1">
      <alignment horizontal="left"/>
      <protection/>
    </xf>
    <xf numFmtId="0" fontId="5" fillId="0" borderId="28" xfId="55" applyFont="1" applyFill="1" applyBorder="1" applyAlignment="1">
      <alignment horizontal="centerContinuous" vertical="center" wrapText="1"/>
      <protection/>
    </xf>
    <xf numFmtId="0" fontId="8" fillId="0" borderId="16" xfId="55" applyFont="1" applyFill="1" applyBorder="1" applyAlignment="1">
      <alignment horizontal="centerContinuous" vertical="center" wrapText="1"/>
      <protection/>
    </xf>
    <xf numFmtId="0" fontId="8" fillId="0" borderId="49" xfId="55" applyFont="1" applyFill="1" applyBorder="1" applyAlignment="1">
      <alignment horizontal="centerContinuous" vertical="center" wrapText="1"/>
      <protection/>
    </xf>
    <xf numFmtId="0" fontId="6" fillId="23" borderId="0" xfId="0" applyFont="1" applyFill="1" applyAlignment="1">
      <alignment horizontal="left" wrapText="1"/>
    </xf>
    <xf numFmtId="0" fontId="6" fillId="27" borderId="0" xfId="0" applyFont="1" applyFill="1" applyAlignment="1">
      <alignment horizontal="left"/>
    </xf>
    <xf numFmtId="0" fontId="8" fillId="0" borderId="34" xfId="55" applyFont="1" applyFill="1" applyBorder="1" applyAlignment="1">
      <alignment horizontal="centerContinuous" vertical="center" wrapText="1"/>
      <protection/>
    </xf>
    <xf numFmtId="0" fontId="8" fillId="0" borderId="50" xfId="55" applyFont="1" applyFill="1" applyBorder="1" applyAlignment="1">
      <alignment horizontal="centerContinuous" vertical="center" wrapText="1"/>
      <protection/>
    </xf>
    <xf numFmtId="0" fontId="8" fillId="0" borderId="35" xfId="55" applyFont="1" applyFill="1" applyBorder="1" applyAlignment="1">
      <alignment horizontal="centerContinuous" vertical="center" wrapText="1"/>
      <protection/>
    </xf>
    <xf numFmtId="0" fontId="10" fillId="0" borderId="51" xfId="55" applyFont="1" applyFill="1" applyBorder="1" applyAlignment="1">
      <alignment horizontal="centerContinuous" vertical="center" wrapText="1"/>
      <protection/>
    </xf>
    <xf numFmtId="0" fontId="10" fillId="0" borderId="26" xfId="55" applyFont="1" applyFill="1" applyBorder="1" applyAlignment="1">
      <alignment horizontal="centerContinuous" vertical="center" wrapText="1"/>
      <protection/>
    </xf>
    <xf numFmtId="0" fontId="10" fillId="0" borderId="52" xfId="55" applyFont="1" applyFill="1" applyBorder="1" applyAlignment="1">
      <alignment horizontal="centerContinuous" vertical="center" wrapText="1"/>
      <protection/>
    </xf>
    <xf numFmtId="0" fontId="10" fillId="0" borderId="53" xfId="55" applyFont="1" applyFill="1" applyBorder="1" applyAlignment="1">
      <alignment horizontal="centerContinuous" vertical="center" wrapText="1"/>
      <protection/>
    </xf>
    <xf numFmtId="0" fontId="5" fillId="23" borderId="0" xfId="0" applyFont="1" applyFill="1" applyAlignment="1">
      <alignment horizontal="left"/>
    </xf>
    <xf numFmtId="0" fontId="10" fillId="0" borderId="17" xfId="55" applyFont="1" applyFill="1" applyBorder="1" applyAlignment="1">
      <alignment horizontal="centerContinuous" vertical="center" wrapText="1"/>
      <protection/>
    </xf>
    <xf numFmtId="0" fontId="5" fillId="25" borderId="10" xfId="55" applyFont="1" applyFill="1" applyBorder="1" applyAlignment="1">
      <alignment horizontal="centerContinuous" vertical="center"/>
      <protection/>
    </xf>
    <xf numFmtId="0" fontId="5" fillId="25" borderId="10" xfId="55" applyFont="1" applyFill="1" applyBorder="1" applyAlignment="1">
      <alignment horizontal="centerContinuous" vertical="center" wrapText="1"/>
      <protection/>
    </xf>
    <xf numFmtId="0" fontId="5" fillId="0" borderId="47" xfId="55" applyFont="1" applyFill="1" applyBorder="1" applyAlignment="1">
      <alignment horizontal="centerContinuous" vertical="center" wrapText="1"/>
      <protection/>
    </xf>
    <xf numFmtId="0" fontId="5" fillId="0" borderId="31" xfId="55" applyFont="1" applyFill="1" applyBorder="1" applyAlignment="1">
      <alignment horizontal="centerContinuous" vertical="center" wrapText="1"/>
      <protection/>
    </xf>
    <xf numFmtId="0" fontId="5" fillId="0" borderId="16" xfId="55" applyFont="1" applyFill="1" applyBorder="1" applyAlignment="1">
      <alignment horizontal="centerContinuous" vertical="center" wrapText="1"/>
      <protection/>
    </xf>
    <xf numFmtId="0" fontId="5" fillId="0" borderId="34" xfId="55" applyFont="1" applyFill="1" applyBorder="1" applyAlignment="1">
      <alignment horizontal="centerContinuous" vertical="center" wrapText="1"/>
      <protection/>
    </xf>
    <xf numFmtId="0" fontId="6" fillId="0" borderId="10" xfId="55" applyFont="1" applyBorder="1" applyAlignment="1">
      <alignment horizontal="centerContinuous" vertical="center"/>
      <protection/>
    </xf>
    <xf numFmtId="0" fontId="0" fillId="0" borderId="36" xfId="0" applyBorder="1" applyAlignment="1">
      <alignment wrapText="1"/>
    </xf>
    <xf numFmtId="0" fontId="0" fillId="23" borderId="0" xfId="0" applyFill="1" applyBorder="1" applyAlignment="1">
      <alignment wrapText="1"/>
    </xf>
    <xf numFmtId="0" fontId="0" fillId="23" borderId="54" xfId="0" applyFill="1" applyBorder="1" applyAlignment="1">
      <alignment horizontal="left" vertical="center" wrapText="1"/>
    </xf>
    <xf numFmtId="0" fontId="0" fillId="23" borderId="55" xfId="0" applyFill="1" applyBorder="1" applyAlignment="1">
      <alignment wrapText="1"/>
    </xf>
    <xf numFmtId="0" fontId="0" fillId="23" borderId="56" xfId="0" applyFill="1" applyBorder="1" applyAlignment="1">
      <alignment horizontal="left" wrapText="1"/>
    </xf>
    <xf numFmtId="0" fontId="0" fillId="23" borderId="57" xfId="0" applyFill="1" applyBorder="1" applyAlignment="1">
      <alignment horizontal="left" vertical="center" wrapText="1"/>
    </xf>
    <xf numFmtId="0" fontId="0" fillId="23" borderId="58" xfId="0" applyFill="1" applyBorder="1" applyAlignment="1">
      <alignment horizontal="left" vertical="center" wrapText="1"/>
    </xf>
    <xf numFmtId="0" fontId="0" fillId="23" borderId="54" xfId="0" applyFill="1" applyBorder="1" applyAlignment="1">
      <alignment wrapText="1"/>
    </xf>
    <xf numFmtId="0" fontId="8" fillId="0" borderId="59" xfId="0" applyFont="1" applyBorder="1" applyAlignment="1">
      <alignment vertical="center" wrapText="1"/>
    </xf>
    <xf numFmtId="0" fontId="8" fillId="0" borderId="59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vertical="center"/>
    </xf>
    <xf numFmtId="4" fontId="8" fillId="0" borderId="59" xfId="55" applyNumberFormat="1" applyFont="1" applyFill="1" applyBorder="1" applyAlignment="1">
      <alignment vertical="center" wrapText="1"/>
      <protection/>
    </xf>
    <xf numFmtId="0" fontId="8" fillId="0" borderId="31" xfId="55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6" fillId="23" borderId="0" xfId="0" applyFont="1" applyFill="1" applyAlignment="1">
      <alignment/>
    </xf>
    <xf numFmtId="4" fontId="8" fillId="0" borderId="10" xfId="55" applyNumberFormat="1" applyFont="1" applyBorder="1" applyAlignment="1">
      <alignment wrapText="1"/>
      <protection/>
    </xf>
    <xf numFmtId="4" fontId="8" fillId="0" borderId="10" xfId="55" applyNumberFormat="1" applyFont="1" applyFill="1" applyBorder="1" applyAlignment="1">
      <alignment vertical="center" wrapText="1"/>
      <protection/>
    </xf>
    <xf numFmtId="0" fontId="6" fillId="28" borderId="48" xfId="45" applyFont="1" applyFill="1" applyBorder="1" applyAlignment="1">
      <alignment horizontal="left"/>
      <protection/>
    </xf>
    <xf numFmtId="0" fontId="7" fillId="0" borderId="15" xfId="55" applyFont="1" applyFill="1" applyBorder="1" applyAlignment="1">
      <alignment vertical="center" wrapText="1"/>
      <protection/>
    </xf>
    <xf numFmtId="0" fontId="7" fillId="0" borderId="17" xfId="55" applyFont="1" applyFill="1" applyBorder="1" applyAlignment="1">
      <alignment vertical="center" wrapText="1"/>
      <protection/>
    </xf>
    <xf numFmtId="0" fontId="7" fillId="0" borderId="26" xfId="55" applyFont="1" applyFill="1" applyBorder="1" applyAlignment="1">
      <alignment vertical="center" wrapText="1"/>
      <protection/>
    </xf>
    <xf numFmtId="0" fontId="7" fillId="0" borderId="27" xfId="55" applyFont="1" applyFill="1" applyBorder="1" applyAlignment="1">
      <alignment vertical="center" wrapText="1"/>
      <protection/>
    </xf>
    <xf numFmtId="0" fontId="7" fillId="0" borderId="17" xfId="45" applyFont="1" applyBorder="1" applyAlignment="1">
      <alignment wrapText="1"/>
      <protection/>
    </xf>
    <xf numFmtId="4" fontId="7" fillId="0" borderId="17" xfId="45" applyNumberFormat="1" applyFont="1" applyBorder="1" applyAlignment="1">
      <alignment wrapText="1"/>
      <protection/>
    </xf>
    <xf numFmtId="4" fontId="7" fillId="0" borderId="60" xfId="0" applyNumberFormat="1" applyFont="1" applyBorder="1" applyAlignment="1">
      <alignment/>
    </xf>
    <xf numFmtId="0" fontId="6" fillId="27" borderId="61" xfId="0" applyFont="1" applyFill="1" applyBorder="1" applyAlignment="1">
      <alignment horizontal="left"/>
    </xf>
    <xf numFmtId="0" fontId="7" fillId="27" borderId="0" xfId="0" applyFont="1" applyFill="1" applyAlignment="1">
      <alignment/>
    </xf>
    <xf numFmtId="0" fontId="8" fillId="0" borderId="17" xfId="0" applyFont="1" applyBorder="1" applyAlignment="1">
      <alignment wrapText="1"/>
    </xf>
    <xf numFmtId="4" fontId="8" fillId="0" borderId="17" xfId="0" applyNumberFormat="1" applyFont="1" applyBorder="1" applyAlignment="1">
      <alignment/>
    </xf>
    <xf numFmtId="0" fontId="5" fillId="5" borderId="18" xfId="0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4" fontId="8" fillId="0" borderId="18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4" fontId="8" fillId="0" borderId="64" xfId="0" applyNumberFormat="1" applyFont="1" applyBorder="1" applyAlignment="1">
      <alignment/>
    </xf>
    <xf numFmtId="0" fontId="8" fillId="0" borderId="17" xfId="0" applyFont="1" applyFill="1" applyBorder="1" applyAlignment="1">
      <alignment wrapText="1"/>
    </xf>
    <xf numFmtId="4" fontId="8" fillId="0" borderId="17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173" fontId="7" fillId="0" borderId="17" xfId="0" applyNumberFormat="1" applyFont="1" applyBorder="1" applyAlignment="1">
      <alignment/>
    </xf>
    <xf numFmtId="0" fontId="7" fillId="23" borderId="0" xfId="45" applyFont="1" applyFill="1">
      <alignment/>
      <protection/>
    </xf>
    <xf numFmtId="0" fontId="15" fillId="0" borderId="15" xfId="55" applyFont="1" applyFill="1" applyBorder="1" applyAlignment="1">
      <alignment horizontal="centerContinuous" vertical="center" wrapText="1"/>
      <protection/>
    </xf>
    <xf numFmtId="0" fontId="15" fillId="0" borderId="17" xfId="55" applyFont="1" applyFill="1" applyBorder="1" applyAlignment="1">
      <alignment horizontal="centerContinuous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8" fillId="0" borderId="29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65" xfId="0" applyFont="1" applyBorder="1" applyAlignment="1">
      <alignment wrapText="1"/>
    </xf>
    <xf numFmtId="0" fontId="8" fillId="0" borderId="66" xfId="0" applyFont="1" applyBorder="1" applyAlignment="1">
      <alignment wrapText="1"/>
    </xf>
    <xf numFmtId="4" fontId="7" fillId="0" borderId="17" xfId="0" applyNumberFormat="1" applyFont="1" applyBorder="1" applyAlignment="1">
      <alignment/>
    </xf>
    <xf numFmtId="0" fontId="7" fillId="0" borderId="0" xfId="0" applyFont="1" applyAlignment="1">
      <alignment vertical="center"/>
    </xf>
    <xf numFmtId="4" fontId="8" fillId="0" borderId="67" xfId="55" applyNumberFormat="1" applyFont="1" applyFill="1" applyBorder="1" applyAlignment="1">
      <alignment vertical="center" wrapText="1"/>
      <protection/>
    </xf>
    <xf numFmtId="4" fontId="8" fillId="0" borderId="27" xfId="55" applyNumberFormat="1" applyFont="1" applyFill="1" applyBorder="1" applyAlignment="1">
      <alignment vertical="center" wrapText="1"/>
      <protection/>
    </xf>
    <xf numFmtId="4" fontId="8" fillId="0" borderId="16" xfId="55" applyNumberFormat="1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36" fillId="29" borderId="68" xfId="0" applyNumberFormat="1" applyFont="1" applyFill="1" applyBorder="1" applyAlignment="1">
      <alignment horizontal="center" vertical="center"/>
    </xf>
    <xf numFmtId="0" fontId="36" fillId="29" borderId="47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38" fillId="0" borderId="69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/>
    </xf>
    <xf numFmtId="179" fontId="38" fillId="0" borderId="69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174" fontId="36" fillId="29" borderId="68" xfId="42" applyNumberFormat="1" applyFont="1" applyFill="1" applyBorder="1" applyAlignment="1">
      <alignment horizontal="center" vertical="center" wrapText="1"/>
    </xf>
    <xf numFmtId="174" fontId="39" fillId="0" borderId="69" xfId="42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174" fontId="39" fillId="0" borderId="0" xfId="0" applyNumberFormat="1" applyFont="1" applyFill="1" applyAlignment="1">
      <alignment/>
    </xf>
    <xf numFmtId="0" fontId="39" fillId="0" borderId="0" xfId="0" applyFont="1" applyAlignment="1">
      <alignment horizontal="center"/>
    </xf>
    <xf numFmtId="174" fontId="39" fillId="0" borderId="0" xfId="0" applyNumberFormat="1" applyFont="1" applyAlignment="1">
      <alignment/>
    </xf>
    <xf numFmtId="0" fontId="5" fillId="5" borderId="34" xfId="55" applyFont="1" applyFill="1" applyBorder="1" applyAlignment="1">
      <alignment vertical="center" wrapText="1"/>
      <protection/>
    </xf>
    <xf numFmtId="0" fontId="7" fillId="23" borderId="70" xfId="0" applyFont="1" applyFill="1" applyBorder="1" applyAlignment="1">
      <alignment horizontal="left" wrapText="1"/>
    </xf>
    <xf numFmtId="4" fontId="5" fillId="5" borderId="36" xfId="55" applyNumberFormat="1" applyFont="1" applyFill="1" applyBorder="1" applyAlignment="1">
      <alignment vertical="center" wrapText="1"/>
      <protection/>
    </xf>
    <xf numFmtId="0" fontId="5" fillId="0" borderId="71" xfId="55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left" vertical="center" wrapText="1"/>
      <protection/>
    </xf>
    <xf numFmtId="4" fontId="5" fillId="0" borderId="39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27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7" fillId="26" borderId="0" xfId="0" applyFont="1" applyFill="1" applyAlignment="1">
      <alignment/>
    </xf>
    <xf numFmtId="4" fontId="5" fillId="0" borderId="39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4" fontId="39" fillId="0" borderId="72" xfId="0" applyNumberFormat="1" applyFont="1" applyFill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4" fontId="39" fillId="0" borderId="69" xfId="0" applyNumberFormat="1" applyFont="1" applyFill="1" applyBorder="1" applyAlignment="1">
      <alignment horizontal="center" vertical="center"/>
    </xf>
    <xf numFmtId="0" fontId="8" fillId="0" borderId="47" xfId="55" applyFont="1" applyFill="1" applyBorder="1" applyAlignment="1">
      <alignment horizontal="center" vertical="center" wrapText="1"/>
      <protection/>
    </xf>
    <xf numFmtId="4" fontId="8" fillId="0" borderId="47" xfId="55" applyNumberFormat="1" applyFont="1" applyFill="1" applyBorder="1" applyAlignment="1">
      <alignment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wrapText="1"/>
    </xf>
    <xf numFmtId="0" fontId="6" fillId="23" borderId="10" xfId="0" applyFont="1" applyFill="1" applyBorder="1" applyAlignment="1">
      <alignment wrapText="1"/>
    </xf>
    <xf numFmtId="4" fontId="7" fillId="23" borderId="10" xfId="0" applyNumberFormat="1" applyFont="1" applyFill="1" applyBorder="1" applyAlignment="1">
      <alignment wrapText="1"/>
    </xf>
    <xf numFmtId="0" fontId="6" fillId="5" borderId="10" xfId="0" applyFont="1" applyFill="1" applyBorder="1" applyAlignment="1">
      <alignment wrapText="1"/>
    </xf>
    <xf numFmtId="4" fontId="6" fillId="5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30" borderId="0" xfId="0" applyFont="1" applyFill="1" applyAlignment="1">
      <alignment vertical="center"/>
    </xf>
    <xf numFmtId="0" fontId="6" fillId="30" borderId="17" xfId="0" applyFont="1" applyFill="1" applyBorder="1" applyAlignment="1">
      <alignment vertical="center"/>
    </xf>
    <xf numFmtId="0" fontId="6" fillId="30" borderId="26" xfId="0" applyFont="1" applyFill="1" applyBorder="1" applyAlignment="1">
      <alignment horizontal="left"/>
    </xf>
    <xf numFmtId="0" fontId="6" fillId="30" borderId="52" xfId="0" applyFont="1" applyFill="1" applyBorder="1" applyAlignment="1">
      <alignment horizontal="left"/>
    </xf>
    <xf numFmtId="0" fontId="7" fillId="30" borderId="52" xfId="0" applyFont="1" applyFill="1" applyBorder="1" applyAlignment="1">
      <alignment/>
    </xf>
    <xf numFmtId="0" fontId="7" fillId="30" borderId="53" xfId="0" applyFont="1" applyFill="1" applyBorder="1" applyAlignment="1">
      <alignment/>
    </xf>
    <xf numFmtId="0" fontId="5" fillId="31" borderId="73" xfId="55" applyFont="1" applyFill="1" applyBorder="1" applyAlignment="1">
      <alignment horizontal="left" vertical="center" wrapText="1"/>
      <protection/>
    </xf>
    <xf numFmtId="0" fontId="7" fillId="0" borderId="26" xfId="45" applyFont="1" applyBorder="1" applyAlignment="1">
      <alignment wrapText="1"/>
      <protection/>
    </xf>
    <xf numFmtId="4" fontId="7" fillId="0" borderId="53" xfId="45" applyNumberFormat="1" applyFont="1" applyBorder="1" applyAlignment="1">
      <alignment/>
      <protection/>
    </xf>
    <xf numFmtId="0" fontId="7" fillId="0" borderId="27" xfId="45" applyFont="1" applyBorder="1" applyAlignment="1">
      <alignment wrapText="1"/>
      <protection/>
    </xf>
    <xf numFmtId="4" fontId="7" fillId="0" borderId="33" xfId="45" applyNumberFormat="1" applyFont="1" applyBorder="1" applyAlignment="1">
      <alignment/>
      <protection/>
    </xf>
    <xf numFmtId="0" fontId="7" fillId="0" borderId="16" xfId="45" applyFont="1" applyBorder="1" applyAlignment="1">
      <alignment wrapText="1"/>
      <protection/>
    </xf>
    <xf numFmtId="4" fontId="7" fillId="0" borderId="34" xfId="45" applyNumberFormat="1" applyFont="1" applyBorder="1" applyAlignment="1">
      <alignment/>
      <protection/>
    </xf>
    <xf numFmtId="4" fontId="7" fillId="0" borderId="10" xfId="45" applyNumberFormat="1" applyFont="1" applyBorder="1" applyAlignment="1">
      <alignment/>
      <protection/>
    </xf>
    <xf numFmtId="0" fontId="7" fillId="0" borderId="10" xfId="45" applyFont="1" applyBorder="1" applyAlignment="1">
      <alignment wrapText="1"/>
      <protection/>
    </xf>
    <xf numFmtId="4" fontId="8" fillId="0" borderId="17" xfId="55" applyNumberFormat="1" applyFont="1" applyFill="1" applyBorder="1" applyAlignment="1">
      <alignment vertical="center" wrapText="1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4" fontId="8" fillId="0" borderId="17" xfId="55" applyNumberFormat="1" applyFont="1" applyBorder="1" applyAlignment="1">
      <alignment horizontal="right" wrapText="1"/>
      <protection/>
    </xf>
    <xf numFmtId="4" fontId="8" fillId="0" borderId="17" xfId="55" applyNumberFormat="1" applyFont="1" applyBorder="1" applyAlignment="1">
      <alignment wrapText="1"/>
      <protection/>
    </xf>
    <xf numFmtId="0" fontId="7" fillId="0" borderId="17" xfId="45" applyFont="1" applyBorder="1" applyAlignment="1">
      <alignment horizontal="center"/>
      <protection/>
    </xf>
    <xf numFmtId="0" fontId="7" fillId="0" borderId="17" xfId="45" applyFont="1" applyBorder="1">
      <alignment/>
      <protection/>
    </xf>
    <xf numFmtId="4" fontId="7" fillId="0" borderId="17" xfId="45" applyNumberFormat="1" applyFont="1" applyBorder="1">
      <alignment/>
      <protection/>
    </xf>
    <xf numFmtId="0" fontId="8" fillId="0" borderId="0" xfId="0" applyFont="1" applyFill="1" applyAlignment="1">
      <alignment/>
    </xf>
    <xf numFmtId="0" fontId="8" fillId="0" borderId="17" xfId="57" applyFont="1" applyBorder="1" applyAlignment="1">
      <alignment wrapText="1"/>
      <protection/>
    </xf>
    <xf numFmtId="4" fontId="8" fillId="0" borderId="17" xfId="57" applyNumberFormat="1" applyFont="1" applyBorder="1" applyAlignment="1">
      <alignment/>
      <protection/>
    </xf>
    <xf numFmtId="0" fontId="8" fillId="0" borderId="17" xfId="57" applyFont="1" applyFill="1" applyBorder="1" applyAlignment="1">
      <alignment wrapText="1"/>
      <protection/>
    </xf>
    <xf numFmtId="4" fontId="8" fillId="0" borderId="17" xfId="57" applyNumberFormat="1" applyFont="1" applyFill="1" applyBorder="1" applyAlignment="1">
      <alignment/>
      <protection/>
    </xf>
    <xf numFmtId="4" fontId="0" fillId="0" borderId="17" xfId="0" applyNumberFormat="1" applyBorder="1" applyAlignment="1">
      <alignment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47" xfId="0" applyNumberFormat="1" applyFont="1" applyFill="1" applyBorder="1" applyAlignment="1" applyProtection="1">
      <alignment vertical="center" wrapText="1"/>
      <protection locked="0"/>
    </xf>
    <xf numFmtId="0" fontId="0" fillId="23" borderId="35" xfId="0" applyFill="1" applyBorder="1" applyAlignment="1">
      <alignment wrapText="1"/>
    </xf>
    <xf numFmtId="0" fontId="7" fillId="0" borderId="10" xfId="55" applyFont="1" applyBorder="1" applyAlignment="1">
      <alignment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55" applyFont="1" applyBorder="1" applyAlignment="1">
      <alignment horizontal="center" wrapText="1"/>
      <protection/>
    </xf>
    <xf numFmtId="0" fontId="17" fillId="0" borderId="10" xfId="46" applyFont="1" applyFill="1" applyBorder="1" applyAlignment="1">
      <alignment horizontal="center" vertical="center"/>
    </xf>
    <xf numFmtId="0" fontId="17" fillId="0" borderId="10" xfId="46" applyFont="1" applyFill="1" applyBorder="1" applyAlignment="1">
      <alignment horizontal="center" vertical="center" wrapText="1"/>
    </xf>
    <xf numFmtId="0" fontId="40" fillId="0" borderId="10" xfId="46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23" borderId="0" xfId="0" applyFont="1" applyFill="1" applyAlignment="1">
      <alignment vertical="center" wrapText="1"/>
    </xf>
    <xf numFmtId="0" fontId="6" fillId="23" borderId="0" xfId="0" applyFont="1" applyFill="1" applyAlignment="1">
      <alignment vertical="center"/>
    </xf>
    <xf numFmtId="0" fontId="7" fillId="23" borderId="0" xfId="0" applyFont="1" applyFill="1" applyAlignment="1">
      <alignment vertical="center"/>
    </xf>
    <xf numFmtId="0" fontId="8" fillId="23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37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wrapText="1"/>
    </xf>
    <xf numFmtId="0" fontId="7" fillId="0" borderId="0" xfId="0" applyFont="1" applyFill="1" applyAlignment="1">
      <alignment vertical="center" wrapText="1"/>
    </xf>
    <xf numFmtId="4" fontId="7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4" fontId="8" fillId="0" borderId="17" xfId="0" applyNumberFormat="1" applyFont="1" applyFill="1" applyBorder="1" applyAlignment="1">
      <alignment vertical="center"/>
    </xf>
    <xf numFmtId="4" fontId="5" fillId="5" borderId="18" xfId="0" applyNumberFormat="1" applyFont="1" applyFill="1" applyBorder="1" applyAlignment="1">
      <alignment vertical="center"/>
    </xf>
    <xf numFmtId="4" fontId="5" fillId="5" borderId="11" xfId="0" applyNumberFormat="1" applyFont="1" applyFill="1" applyBorder="1" applyAlignment="1">
      <alignment vertical="center" wrapText="1"/>
    </xf>
    <xf numFmtId="4" fontId="5" fillId="5" borderId="18" xfId="0" applyNumberFormat="1" applyFont="1" applyFill="1" applyBorder="1" applyAlignment="1">
      <alignment vertical="center" wrapText="1"/>
    </xf>
    <xf numFmtId="4" fontId="8" fillId="0" borderId="25" xfId="57" applyNumberFormat="1" applyFont="1" applyBorder="1" applyAlignment="1">
      <alignment vertical="center"/>
      <protection/>
    </xf>
    <xf numFmtId="0" fontId="8" fillId="0" borderId="10" xfId="0" applyFont="1" applyBorder="1" applyAlignment="1">
      <alignment horizontal="center" vertical="center"/>
    </xf>
    <xf numFmtId="4" fontId="5" fillId="5" borderId="10" xfId="0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8" fontId="7" fillId="0" borderId="17" xfId="0" applyNumberFormat="1" applyFont="1" applyBorder="1" applyAlignment="1">
      <alignment vertical="center"/>
    </xf>
    <xf numFmtId="6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" fontId="8" fillId="0" borderId="74" xfId="0" applyNumberFormat="1" applyFont="1" applyFill="1" applyBorder="1" applyAlignment="1">
      <alignment vertical="center"/>
    </xf>
    <xf numFmtId="4" fontId="8" fillId="0" borderId="65" xfId="0" applyNumberFormat="1" applyFont="1" applyFill="1" applyBorder="1" applyAlignment="1">
      <alignment vertical="center"/>
    </xf>
    <xf numFmtId="4" fontId="8" fillId="0" borderId="65" xfId="0" applyNumberFormat="1" applyFont="1" applyFill="1" applyBorder="1" applyAlignment="1">
      <alignment horizontal="right" vertical="center"/>
    </xf>
    <xf numFmtId="4" fontId="8" fillId="0" borderId="65" xfId="0" applyNumberFormat="1" applyFont="1" applyFill="1" applyBorder="1" applyAlignment="1">
      <alignment/>
    </xf>
    <xf numFmtId="4" fontId="12" fillId="0" borderId="32" xfId="55" applyNumberFormat="1" applyFont="1" applyFill="1" applyBorder="1" applyAlignment="1">
      <alignment vertical="center" wrapText="1"/>
      <protection/>
    </xf>
    <xf numFmtId="4" fontId="8" fillId="0" borderId="42" xfId="0" applyNumberFormat="1" applyFont="1" applyFill="1" applyBorder="1" applyAlignment="1">
      <alignment horizontal="right" vertical="center"/>
    </xf>
    <xf numFmtId="4" fontId="8" fillId="0" borderId="44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0" fontId="8" fillId="0" borderId="17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4" fillId="32" borderId="75" xfId="0" applyFont="1" applyFill="1" applyBorder="1" applyAlignment="1">
      <alignment/>
    </xf>
    <xf numFmtId="4" fontId="4" fillId="32" borderId="75" xfId="0" applyNumberFormat="1" applyFont="1" applyFill="1" applyBorder="1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2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64" xfId="0" applyFont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5" borderId="0" xfId="0" applyFont="1" applyFill="1" applyAlignment="1">
      <alignment vertical="center"/>
    </xf>
    <xf numFmtId="0" fontId="43" fillId="0" borderId="64" xfId="0" applyFont="1" applyFill="1" applyBorder="1" applyAlignment="1">
      <alignment vertical="center"/>
    </xf>
    <xf numFmtId="4" fontId="44" fillId="33" borderId="10" xfId="0" applyNumberFormat="1" applyFont="1" applyFill="1" applyBorder="1" applyAlignment="1">
      <alignment horizontal="right" vertical="center"/>
    </xf>
    <xf numFmtId="0" fontId="45" fillId="0" borderId="0" xfId="55" applyFont="1">
      <alignment/>
      <protection/>
    </xf>
    <xf numFmtId="0" fontId="44" fillId="0" borderId="0" xfId="55" applyFont="1" applyFill="1">
      <alignment/>
      <protection/>
    </xf>
    <xf numFmtId="0" fontId="44" fillId="0" borderId="23" xfId="55" applyFont="1" applyFill="1" applyBorder="1" applyAlignment="1">
      <alignment horizontal="centerContinuous" vertical="center" wrapText="1"/>
      <protection/>
    </xf>
    <xf numFmtId="0" fontId="44" fillId="0" borderId="76" xfId="55" applyFont="1" applyFill="1" applyBorder="1" applyAlignment="1">
      <alignment horizontal="centerContinuous" vertical="center" wrapText="1"/>
      <protection/>
    </xf>
    <xf numFmtId="0" fontId="44" fillId="7" borderId="77" xfId="55" applyFont="1" applyFill="1" applyBorder="1" applyAlignment="1">
      <alignment horizontal="centerContinuous" vertical="center" wrapText="1"/>
      <protection/>
    </xf>
    <xf numFmtId="0" fontId="44" fillId="34" borderId="76" xfId="55" applyFont="1" applyFill="1" applyBorder="1" applyAlignment="1">
      <alignment horizontal="centerContinuous" vertical="center" wrapText="1"/>
      <protection/>
    </xf>
    <xf numFmtId="0" fontId="44" fillId="34" borderId="78" xfId="55" applyFont="1" applyFill="1" applyBorder="1" applyAlignment="1">
      <alignment horizontal="centerContinuous" vertical="center" wrapText="1"/>
      <protection/>
    </xf>
    <xf numFmtId="0" fontId="44" fillId="0" borderId="79" xfId="55" applyFont="1" applyFill="1" applyBorder="1" applyAlignment="1">
      <alignment horizontal="centerContinuous" vertical="center" wrapText="1"/>
      <protection/>
    </xf>
    <xf numFmtId="0" fontId="44" fillId="7" borderId="79" xfId="55" applyFont="1" applyFill="1" applyBorder="1" applyAlignment="1">
      <alignment horizontal="centerContinuous" vertical="center" wrapText="1"/>
      <protection/>
    </xf>
    <xf numFmtId="0" fontId="44" fillId="34" borderId="25" xfId="55" applyFont="1" applyFill="1" applyBorder="1" applyAlignment="1">
      <alignment horizontal="center" vertical="center" wrapText="1"/>
      <protection/>
    </xf>
    <xf numFmtId="0" fontId="44" fillId="23" borderId="46" xfId="55" applyFont="1" applyFill="1" applyBorder="1" applyAlignment="1">
      <alignment horizontal="left" vertical="center" wrapText="1"/>
      <protection/>
    </xf>
    <xf numFmtId="0" fontId="44" fillId="23" borderId="0" xfId="55" applyFont="1" applyFill="1" applyBorder="1" applyAlignment="1">
      <alignment horizontal="center" vertical="center" wrapText="1"/>
      <protection/>
    </xf>
    <xf numFmtId="0" fontId="44" fillId="35" borderId="0" xfId="55" applyFont="1" applyFill="1" applyBorder="1" applyAlignment="1">
      <alignment horizontal="center" vertical="center" wrapText="1"/>
      <protection/>
    </xf>
    <xf numFmtId="0" fontId="44" fillId="23" borderId="47" xfId="55" applyFont="1" applyFill="1" applyBorder="1" applyAlignment="1">
      <alignment horizontal="left" vertical="center" wrapText="1"/>
      <protection/>
    </xf>
    <xf numFmtId="0" fontId="44" fillId="23" borderId="10" xfId="55" applyFont="1" applyFill="1" applyBorder="1" applyAlignment="1">
      <alignment horizontal="left" vertical="center" wrapText="1"/>
      <protection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4" fontId="45" fillId="0" borderId="11" xfId="0" applyNumberFormat="1" applyFont="1" applyBorder="1" applyAlignment="1">
      <alignment vertical="center"/>
    </xf>
    <xf numFmtId="4" fontId="45" fillId="0" borderId="11" xfId="0" applyNumberFormat="1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1" xfId="0" applyFont="1" applyFill="1" applyBorder="1" applyAlignment="1">
      <alignment horizontal="right" vertical="center"/>
    </xf>
    <xf numFmtId="4" fontId="44" fillId="5" borderId="11" xfId="0" applyNumberFormat="1" applyFont="1" applyFill="1" applyBorder="1" applyAlignment="1">
      <alignment horizontal="right" vertical="center"/>
    </xf>
    <xf numFmtId="0" fontId="44" fillId="5" borderId="18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vertical="center" wrapText="1"/>
    </xf>
    <xf numFmtId="0" fontId="44" fillId="5" borderId="11" xfId="0" applyFont="1" applyFill="1" applyBorder="1" applyAlignment="1">
      <alignment vertical="center" wrapText="1"/>
    </xf>
    <xf numFmtId="4" fontId="44" fillId="5" borderId="11" xfId="0" applyNumberFormat="1" applyFont="1" applyFill="1" applyBorder="1" applyAlignment="1">
      <alignment vertical="center"/>
    </xf>
    <xf numFmtId="0" fontId="44" fillId="5" borderId="0" xfId="0" applyFont="1" applyFill="1" applyAlignment="1">
      <alignment vertical="center"/>
    </xf>
    <xf numFmtId="0" fontId="45" fillId="0" borderId="13" xfId="0" applyFont="1" applyBorder="1" applyAlignment="1">
      <alignment vertical="center" wrapText="1"/>
    </xf>
    <xf numFmtId="4" fontId="45" fillId="0" borderId="13" xfId="0" applyNumberFormat="1" applyFont="1" applyBorder="1" applyAlignment="1">
      <alignment vertical="center" wrapText="1"/>
    </xf>
    <xf numFmtId="4" fontId="45" fillId="0" borderId="13" xfId="0" applyNumberFormat="1" applyFont="1" applyBorder="1" applyAlignment="1">
      <alignment vertical="center"/>
    </xf>
    <xf numFmtId="0" fontId="45" fillId="0" borderId="64" xfId="0" applyFont="1" applyBorder="1" applyAlignment="1">
      <alignment vertical="center" wrapText="1"/>
    </xf>
    <xf numFmtId="4" fontId="45" fillId="0" borderId="64" xfId="0" applyNumberFormat="1" applyFont="1" applyBorder="1" applyAlignment="1">
      <alignment vertical="center" wrapText="1"/>
    </xf>
    <xf numFmtId="4" fontId="45" fillId="0" borderId="64" xfId="0" applyNumberFormat="1" applyFont="1" applyBorder="1" applyAlignment="1">
      <alignment vertical="center"/>
    </xf>
    <xf numFmtId="1" fontId="45" fillId="0" borderId="64" xfId="0" applyNumberFormat="1" applyFont="1" applyBorder="1" applyAlignment="1">
      <alignment vertical="center"/>
    </xf>
    <xf numFmtId="4" fontId="45" fillId="0" borderId="80" xfId="0" applyNumberFormat="1" applyFont="1" applyFill="1" applyBorder="1" applyAlignment="1">
      <alignment vertical="center"/>
    </xf>
    <xf numFmtId="4" fontId="45" fillId="0" borderId="80" xfId="0" applyNumberFormat="1" applyFont="1" applyBorder="1" applyAlignment="1">
      <alignment vertical="center"/>
    </xf>
    <xf numFmtId="4" fontId="45" fillId="0" borderId="18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vertical="center"/>
    </xf>
    <xf numFmtId="0" fontId="44" fillId="0" borderId="11" xfId="54" applyFont="1" applyBorder="1" applyAlignment="1">
      <alignment horizontal="center" vertical="center"/>
      <protection/>
    </xf>
    <xf numFmtId="0" fontId="45" fillId="0" borderId="11" xfId="54" applyFont="1" applyBorder="1" applyAlignment="1">
      <alignment vertical="center" wrapText="1"/>
      <protection/>
    </xf>
    <xf numFmtId="4" fontId="45" fillId="0" borderId="11" xfId="54" applyNumberFormat="1" applyFont="1" applyBorder="1" applyAlignment="1">
      <alignment vertical="center" wrapText="1"/>
      <protection/>
    </xf>
    <xf numFmtId="4" fontId="45" fillId="0" borderId="11" xfId="54" applyNumberFormat="1" applyFont="1" applyBorder="1" applyAlignment="1">
      <alignment horizontal="center" vertical="center"/>
      <protection/>
    </xf>
    <xf numFmtId="4" fontId="45" fillId="0" borderId="11" xfId="54" applyNumberFormat="1" applyFont="1" applyBorder="1" applyAlignment="1">
      <alignment vertical="center"/>
      <protection/>
    </xf>
    <xf numFmtId="0" fontId="44" fillId="0" borderId="11" xfId="54" applyFont="1" applyFill="1" applyBorder="1" applyAlignment="1">
      <alignment horizontal="center" vertical="center"/>
      <protection/>
    </xf>
    <xf numFmtId="4" fontId="45" fillId="0" borderId="11" xfId="54" applyNumberFormat="1" applyFont="1" applyBorder="1" applyAlignment="1">
      <alignment horizontal="center" vertical="center" wrapText="1"/>
      <protection/>
    </xf>
    <xf numFmtId="0" fontId="44" fillId="5" borderId="11" xfId="54" applyFont="1" applyFill="1" applyBorder="1" applyAlignment="1">
      <alignment horizontal="center" vertical="center"/>
      <protection/>
    </xf>
    <xf numFmtId="0" fontId="44" fillId="5" borderId="11" xfId="54" applyFont="1" applyFill="1" applyBorder="1" applyAlignment="1">
      <alignment vertical="center" wrapText="1"/>
      <protection/>
    </xf>
    <xf numFmtId="4" fontId="44" fillId="5" borderId="11" xfId="54" applyNumberFormat="1" applyFont="1" applyFill="1" applyBorder="1" applyAlignment="1">
      <alignment vertical="center"/>
      <protection/>
    </xf>
    <xf numFmtId="4" fontId="44" fillId="36" borderId="61" xfId="0" applyNumberFormat="1" applyFont="1" applyFill="1" applyBorder="1" applyAlignment="1">
      <alignment vertical="center"/>
    </xf>
    <xf numFmtId="4" fontId="44" fillId="36" borderId="0" xfId="0" applyNumberFormat="1" applyFont="1" applyFill="1" applyBorder="1" applyAlignment="1">
      <alignment vertical="center"/>
    </xf>
    <xf numFmtId="0" fontId="44" fillId="36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4" fontId="45" fillId="0" borderId="10" xfId="54" applyNumberFormat="1" applyFont="1" applyBorder="1" applyAlignment="1">
      <alignment horizontal="center" vertical="center" wrapText="1"/>
      <protection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53" fillId="23" borderId="0" xfId="0" applyFont="1" applyFill="1" applyAlignment="1">
      <alignment vertical="center"/>
    </xf>
    <xf numFmtId="0" fontId="45" fillId="0" borderId="12" xfId="0" applyFont="1" applyBorder="1" applyAlignment="1">
      <alignment horizontal="left" vertical="center" wrapText="1"/>
    </xf>
    <xf numFmtId="4" fontId="45" fillId="0" borderId="65" xfId="0" applyNumberFormat="1" applyFont="1" applyFill="1" applyBorder="1" applyAlignment="1">
      <alignment horizontal="center" vertical="center"/>
    </xf>
    <xf numFmtId="4" fontId="45" fillId="0" borderId="12" xfId="0" applyNumberFormat="1" applyFont="1" applyBorder="1" applyAlignment="1">
      <alignment horizontal="right" vertical="center"/>
    </xf>
    <xf numFmtId="4" fontId="45" fillId="0" borderId="10" xfId="0" applyNumberFormat="1" applyFont="1" applyFill="1" applyBorder="1" applyAlignment="1">
      <alignment horizontal="right" vertical="center"/>
    </xf>
    <xf numFmtId="4" fontId="45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5" borderId="11" xfId="0" applyFont="1" applyFill="1" applyBorder="1" applyAlignment="1">
      <alignment horizontal="center" vertical="center" wrapText="1"/>
    </xf>
    <xf numFmtId="4" fontId="44" fillId="5" borderId="18" xfId="0" applyNumberFormat="1" applyFont="1" applyFill="1" applyBorder="1" applyAlignment="1">
      <alignment horizontal="right" vertical="center"/>
    </xf>
    <xf numFmtId="4" fontId="44" fillId="5" borderId="13" xfId="0" applyNumberFormat="1" applyFont="1" applyFill="1" applyBorder="1" applyAlignment="1">
      <alignment vertical="center"/>
    </xf>
    <xf numFmtId="0" fontId="44" fillId="5" borderId="0" xfId="0" applyFont="1" applyFill="1" applyAlignment="1">
      <alignment horizontal="center" vertical="center"/>
    </xf>
    <xf numFmtId="0" fontId="53" fillId="23" borderId="0" xfId="0" applyFont="1" applyFill="1" applyAlignment="1">
      <alignment horizontal="left" vertical="center"/>
    </xf>
    <xf numFmtId="0" fontId="43" fillId="23" borderId="0" xfId="0" applyFont="1" applyFill="1" applyAlignment="1">
      <alignment vertical="center"/>
    </xf>
    <xf numFmtId="0" fontId="45" fillId="0" borderId="31" xfId="55" applyFont="1" applyFill="1" applyBorder="1" applyAlignment="1">
      <alignment horizontal="center" vertical="center" wrapText="1"/>
      <protection/>
    </xf>
    <xf numFmtId="0" fontId="45" fillId="0" borderId="31" xfId="55" applyFont="1" applyFill="1" applyBorder="1" applyAlignment="1">
      <alignment horizontal="left" vertical="center" wrapText="1"/>
      <protection/>
    </xf>
    <xf numFmtId="0" fontId="45" fillId="0" borderId="31" xfId="55" applyFont="1" applyFill="1" applyBorder="1" applyAlignment="1">
      <alignment horizontal="right" vertical="center" wrapText="1"/>
      <protection/>
    </xf>
    <xf numFmtId="4" fontId="45" fillId="0" borderId="31" xfId="55" applyNumberFormat="1" applyFont="1" applyFill="1" applyBorder="1" applyAlignment="1">
      <alignment horizontal="right" vertical="center" wrapText="1"/>
      <protection/>
    </xf>
    <xf numFmtId="0" fontId="43" fillId="0" borderId="31" xfId="0" applyFont="1" applyBorder="1" applyAlignment="1">
      <alignment vertical="center"/>
    </xf>
    <xf numFmtId="3" fontId="45" fillId="0" borderId="31" xfId="55" applyNumberFormat="1" applyFont="1" applyFill="1" applyBorder="1" applyAlignment="1">
      <alignment horizontal="right" vertical="center" wrapText="1"/>
      <protection/>
    </xf>
    <xf numFmtId="0" fontId="43" fillId="0" borderId="59" xfId="0" applyFont="1" applyBorder="1" applyAlignment="1">
      <alignment vertical="center"/>
    </xf>
    <xf numFmtId="0" fontId="53" fillId="23" borderId="48" xfId="0" applyFont="1" applyFill="1" applyBorder="1" applyAlignment="1">
      <alignment horizontal="left" vertical="center"/>
    </xf>
    <xf numFmtId="173" fontId="45" fillId="0" borderId="31" xfId="55" applyNumberFormat="1" applyFont="1" applyFill="1" applyBorder="1" applyAlignment="1">
      <alignment horizontal="right" vertical="center" wrapText="1"/>
      <protection/>
    </xf>
    <xf numFmtId="0" fontId="45" fillId="0" borderId="10" xfId="55" applyFont="1" applyFill="1" applyBorder="1" applyAlignment="1">
      <alignment horizontal="center" vertical="center" wrapText="1"/>
      <protection/>
    </xf>
    <xf numFmtId="0" fontId="45" fillId="0" borderId="10" xfId="55" applyFont="1" applyFill="1" applyBorder="1" applyAlignment="1">
      <alignment horizontal="left" vertical="center" wrapText="1"/>
      <protection/>
    </xf>
    <xf numFmtId="173" fontId="45" fillId="0" borderId="10" xfId="55" applyNumberFormat="1" applyFont="1" applyFill="1" applyBorder="1" applyAlignment="1">
      <alignment horizontal="right" vertical="center" wrapText="1"/>
      <protection/>
    </xf>
    <xf numFmtId="0" fontId="53" fillId="28" borderId="48" xfId="45" applyFont="1" applyFill="1" applyBorder="1" applyAlignment="1">
      <alignment horizontal="left" vertical="center"/>
      <protection/>
    </xf>
    <xf numFmtId="0" fontId="43" fillId="23" borderId="0" xfId="45" applyFont="1" applyFill="1" applyAlignment="1">
      <alignment vertical="center"/>
      <protection/>
    </xf>
    <xf numFmtId="0" fontId="43" fillId="0" borderId="15" xfId="55" applyFont="1" applyFill="1" applyBorder="1" applyAlignment="1">
      <alignment horizontal="center" vertical="center" wrapText="1"/>
      <protection/>
    </xf>
    <xf numFmtId="0" fontId="43" fillId="0" borderId="15" xfId="55" applyFont="1" applyFill="1" applyBorder="1" applyAlignment="1">
      <alignment horizontal="left" vertical="center" wrapText="1"/>
      <protection/>
    </xf>
    <xf numFmtId="0" fontId="43" fillId="0" borderId="15" xfId="55" applyFont="1" applyFill="1" applyBorder="1" applyAlignment="1">
      <alignment horizontal="right" vertical="center" wrapText="1"/>
      <protection/>
    </xf>
    <xf numFmtId="4" fontId="43" fillId="0" borderId="15" xfId="55" applyNumberFormat="1" applyFont="1" applyFill="1" applyBorder="1" applyAlignment="1">
      <alignment horizontal="right" vertical="center" wrapText="1"/>
      <protection/>
    </xf>
    <xf numFmtId="0" fontId="43" fillId="0" borderId="17" xfId="55" applyFont="1" applyFill="1" applyBorder="1" applyAlignment="1">
      <alignment horizontal="center" vertical="center" wrapText="1"/>
      <protection/>
    </xf>
    <xf numFmtId="0" fontId="43" fillId="0" borderId="17" xfId="55" applyFont="1" applyFill="1" applyBorder="1" applyAlignment="1">
      <alignment horizontal="left" vertical="center" wrapText="1"/>
      <protection/>
    </xf>
    <xf numFmtId="4" fontId="43" fillId="0" borderId="17" xfId="55" applyNumberFormat="1" applyFont="1" applyFill="1" applyBorder="1" applyAlignment="1">
      <alignment horizontal="right" vertical="center" wrapText="1"/>
      <protection/>
    </xf>
    <xf numFmtId="0" fontId="43" fillId="0" borderId="17" xfId="55" applyFont="1" applyFill="1" applyBorder="1" applyAlignment="1">
      <alignment horizontal="right" vertical="center" wrapText="1"/>
      <protection/>
    </xf>
    <xf numFmtId="0" fontId="45" fillId="0" borderId="59" xfId="55" applyFont="1" applyFill="1" applyBorder="1" applyAlignment="1">
      <alignment horizontal="center" vertical="center" wrapText="1"/>
      <protection/>
    </xf>
    <xf numFmtId="0" fontId="45" fillId="0" borderId="59" xfId="55" applyFont="1" applyFill="1" applyBorder="1" applyAlignment="1">
      <alignment horizontal="left" vertical="center" wrapText="1"/>
      <protection/>
    </xf>
    <xf numFmtId="4" fontId="45" fillId="0" borderId="59" xfId="55" applyNumberFormat="1" applyFont="1" applyFill="1" applyBorder="1" applyAlignment="1">
      <alignment horizontal="right" vertical="center" wrapText="1"/>
      <protection/>
    </xf>
    <xf numFmtId="177" fontId="45" fillId="0" borderId="31" xfId="55" applyNumberFormat="1" applyFont="1" applyFill="1" applyBorder="1" applyAlignment="1">
      <alignment horizontal="right" vertical="center" wrapText="1"/>
      <protection/>
    </xf>
    <xf numFmtId="0" fontId="45" fillId="0" borderId="81" xfId="55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right" vertical="center"/>
    </xf>
    <xf numFmtId="0" fontId="44" fillId="0" borderId="31" xfId="55" applyFont="1" applyFill="1" applyBorder="1" applyAlignment="1">
      <alignment horizontal="center" vertical="center" wrapText="1"/>
      <protection/>
    </xf>
    <xf numFmtId="0" fontId="44" fillId="0" borderId="59" xfId="55" applyFont="1" applyFill="1" applyBorder="1" applyAlignment="1">
      <alignment horizontal="center" vertical="center" wrapText="1"/>
      <protection/>
    </xf>
    <xf numFmtId="0" fontId="45" fillId="23" borderId="0" xfId="0" applyFont="1" applyFill="1" applyAlignment="1">
      <alignment vertical="center"/>
    </xf>
    <xf numFmtId="0" fontId="43" fillId="0" borderId="47" xfId="0" applyFont="1" applyBorder="1" applyAlignment="1">
      <alignment horizontal="center" vertical="center"/>
    </xf>
    <xf numFmtId="0" fontId="45" fillId="0" borderId="47" xfId="0" applyFont="1" applyFill="1" applyBorder="1" applyAlignment="1">
      <alignment vertical="center" wrapText="1"/>
    </xf>
    <xf numFmtId="4" fontId="45" fillId="0" borderId="47" xfId="0" applyNumberFormat="1" applyFont="1" applyBorder="1" applyAlignment="1">
      <alignment vertical="center"/>
    </xf>
    <xf numFmtId="0" fontId="43" fillId="0" borderId="47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0" fontId="45" fillId="0" borderId="12" xfId="54" applyFont="1" applyBorder="1" applyAlignment="1">
      <alignment vertical="center" wrapText="1"/>
      <protection/>
    </xf>
    <xf numFmtId="4" fontId="45" fillId="0" borderId="65" xfId="54" applyNumberFormat="1" applyFont="1" applyFill="1" applyBorder="1" applyAlignment="1">
      <alignment horizontal="center" vertical="center"/>
      <protection/>
    </xf>
    <xf numFmtId="4" fontId="45" fillId="0" borderId="12" xfId="54" applyNumberFormat="1" applyFont="1" applyBorder="1" applyAlignment="1">
      <alignment vertical="center"/>
      <protection/>
    </xf>
    <xf numFmtId="4" fontId="45" fillId="0" borderId="10" xfId="54" applyNumberFormat="1" applyFont="1" applyFill="1" applyBorder="1" applyAlignment="1">
      <alignment vertical="center"/>
      <protection/>
    </xf>
    <xf numFmtId="0" fontId="43" fillId="5" borderId="10" xfId="0" applyFont="1" applyFill="1" applyBorder="1" applyAlignment="1">
      <alignment vertical="center"/>
    </xf>
    <xf numFmtId="4" fontId="44" fillId="5" borderId="65" xfId="54" applyNumberFormat="1" applyFont="1" applyFill="1" applyBorder="1" applyAlignment="1">
      <alignment vertical="center"/>
      <protection/>
    </xf>
    <xf numFmtId="0" fontId="44" fillId="5" borderId="12" xfId="54" applyFont="1" applyFill="1" applyBorder="1" applyAlignment="1">
      <alignment horizontal="right" vertical="center" wrapText="1"/>
      <protection/>
    </xf>
    <xf numFmtId="4" fontId="44" fillId="5" borderId="18" xfId="54" applyNumberFormat="1" applyFont="1" applyFill="1" applyBorder="1" applyAlignment="1">
      <alignment vertical="center"/>
      <protection/>
    </xf>
    <xf numFmtId="1" fontId="45" fillId="0" borderId="11" xfId="0" applyNumberFormat="1" applyFont="1" applyBorder="1" applyAlignment="1">
      <alignment horizontal="center" vertical="center"/>
    </xf>
    <xf numFmtId="1" fontId="45" fillId="0" borderId="13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64" xfId="0" applyNumberFormat="1" applyFont="1" applyBorder="1" applyAlignment="1">
      <alignment horizontal="center" vertical="center"/>
    </xf>
    <xf numFmtId="1" fontId="45" fillId="0" borderId="64" xfId="0" applyNumberFormat="1" applyFont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45" fillId="0" borderId="11" xfId="54" applyNumberFormat="1" applyFont="1" applyBorder="1" applyAlignment="1">
      <alignment horizontal="center" vertical="center"/>
      <protection/>
    </xf>
    <xf numFmtId="0" fontId="45" fillId="0" borderId="11" xfId="0" applyNumberFormat="1" applyFont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53" fillId="0" borderId="17" xfId="55" applyFont="1" applyFill="1" applyBorder="1" applyAlignment="1">
      <alignment horizontal="center" vertical="center" wrapText="1"/>
      <protection/>
    </xf>
    <xf numFmtId="0" fontId="43" fillId="0" borderId="4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45" fillId="0" borderId="11" xfId="54" applyNumberFormat="1" applyFont="1" applyFill="1" applyBorder="1" applyAlignment="1">
      <alignment horizontal="center" vertical="center"/>
      <protection/>
    </xf>
    <xf numFmtId="0" fontId="45" fillId="0" borderId="11" xfId="54" applyFont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Continuous" vertical="center" wrapText="1"/>
      <protection/>
    </xf>
    <xf numFmtId="4" fontId="7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5" fillId="5" borderId="0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 wrapText="1"/>
    </xf>
    <xf numFmtId="0" fontId="5" fillId="26" borderId="0" xfId="55" applyFont="1" applyFill="1" applyBorder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wrapText="1"/>
    </xf>
    <xf numFmtId="0" fontId="7" fillId="37" borderId="0" xfId="0" applyFont="1" applyFill="1" applyAlignment="1">
      <alignment horizontal="right" wrapText="1"/>
    </xf>
    <xf numFmtId="0" fontId="7" fillId="37" borderId="0" xfId="0" applyFont="1" applyFill="1" applyAlignment="1">
      <alignment wrapText="1"/>
    </xf>
    <xf numFmtId="4" fontId="7" fillId="37" borderId="0" xfId="0" applyNumberFormat="1" applyFont="1" applyFill="1" applyAlignment="1">
      <alignment wrapText="1"/>
    </xf>
    <xf numFmtId="0" fontId="7" fillId="37" borderId="0" xfId="0" applyFont="1" applyFill="1" applyAlignment="1">
      <alignment horizontal="right"/>
    </xf>
    <xf numFmtId="165" fontId="7" fillId="37" borderId="0" xfId="0" applyNumberFormat="1" applyFont="1" applyFill="1" applyAlignment="1">
      <alignment/>
    </xf>
    <xf numFmtId="0" fontId="8" fillId="0" borderId="11" xfId="0" applyFont="1" applyBorder="1" applyAlignment="1" applyProtection="1">
      <alignment vertical="center" wrapText="1"/>
      <protection locked="0"/>
    </xf>
    <xf numFmtId="0" fontId="6" fillId="37" borderId="75" xfId="0" applyFont="1" applyFill="1" applyBorder="1" applyAlignment="1">
      <alignment/>
    </xf>
    <xf numFmtId="4" fontId="6" fillId="37" borderId="75" xfId="0" applyNumberFormat="1" applyFont="1" applyFill="1" applyBorder="1" applyAlignment="1">
      <alignment/>
    </xf>
    <xf numFmtId="1" fontId="38" fillId="0" borderId="69" xfId="0" applyNumberFormat="1" applyFont="1" applyFill="1" applyBorder="1" applyAlignment="1">
      <alignment horizontal="center" vertical="center" wrapText="1"/>
    </xf>
    <xf numFmtId="0" fontId="39" fillId="0" borderId="82" xfId="0" applyFont="1" applyFill="1" applyBorder="1" applyAlignment="1">
      <alignment horizontal="center" vertical="center" wrapText="1"/>
    </xf>
    <xf numFmtId="0" fontId="39" fillId="0" borderId="83" xfId="0" applyFont="1" applyFill="1" applyBorder="1" applyAlignment="1">
      <alignment horizontal="center" vertical="center"/>
    </xf>
    <xf numFmtId="0" fontId="39" fillId="0" borderId="82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81" fontId="39" fillId="0" borderId="69" xfId="42" applyNumberFormat="1" applyFont="1" applyFill="1" applyBorder="1" applyAlignment="1">
      <alignment horizontal="center" vertical="center"/>
    </xf>
    <xf numFmtId="165" fontId="39" fillId="0" borderId="69" xfId="42" applyNumberFormat="1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wrapText="1"/>
    </xf>
    <xf numFmtId="0" fontId="8" fillId="0" borderId="84" xfId="55" applyFont="1" applyFill="1" applyBorder="1" applyAlignment="1">
      <alignment horizontal="center" vertical="center" wrapText="1"/>
      <protection/>
    </xf>
    <xf numFmtId="4" fontId="8" fillId="0" borderId="84" xfId="0" applyNumberFormat="1" applyFont="1" applyFill="1" applyBorder="1" applyAlignment="1">
      <alignment vertical="center"/>
    </xf>
    <xf numFmtId="0" fontId="7" fillId="0" borderId="47" xfId="45" applyFont="1" applyBorder="1" applyAlignment="1">
      <alignment wrapText="1"/>
      <protection/>
    </xf>
    <xf numFmtId="0" fontId="7" fillId="0" borderId="47" xfId="55" applyFont="1" applyFill="1" applyBorder="1" applyAlignment="1">
      <alignment horizontal="center" vertical="center" wrapText="1"/>
      <protection/>
    </xf>
    <xf numFmtId="4" fontId="7" fillId="0" borderId="47" xfId="45" applyNumberFormat="1" applyFont="1" applyBorder="1" applyAlignment="1">
      <alignment/>
      <protection/>
    </xf>
    <xf numFmtId="0" fontId="45" fillId="0" borderId="47" xfId="55" applyFont="1" applyFill="1" applyBorder="1" applyAlignment="1">
      <alignment horizontal="center" vertical="center" wrapText="1"/>
      <protection/>
    </xf>
    <xf numFmtId="0" fontId="45" fillId="0" borderId="47" xfId="55" applyFont="1" applyFill="1" applyBorder="1" applyAlignment="1">
      <alignment horizontal="left" vertical="center" wrapText="1"/>
      <protection/>
    </xf>
    <xf numFmtId="4" fontId="45" fillId="0" borderId="47" xfId="55" applyNumberFormat="1" applyFont="1" applyFill="1" applyBorder="1" applyAlignment="1">
      <alignment horizontal="right" vertical="center" wrapText="1"/>
      <protection/>
    </xf>
    <xf numFmtId="0" fontId="44" fillId="5" borderId="18" xfId="0" applyFont="1" applyFill="1" applyBorder="1" applyAlignment="1">
      <alignment horizontal="right" vertical="center"/>
    </xf>
    <xf numFmtId="4" fontId="44" fillId="5" borderId="64" xfId="0" applyNumberFormat="1" applyFont="1" applyFill="1" applyBorder="1" applyAlignment="1">
      <alignment vertical="center"/>
    </xf>
    <xf numFmtId="4" fontId="45" fillId="0" borderId="10" xfId="55" applyNumberFormat="1" applyFont="1" applyFill="1" applyBorder="1" applyAlignment="1">
      <alignment horizontal="right" vertical="center" wrapText="1"/>
      <protection/>
    </xf>
    <xf numFmtId="0" fontId="8" fillId="0" borderId="85" xfId="55" applyFont="1" applyFill="1" applyBorder="1" applyAlignment="1">
      <alignment horizontal="center" vertical="center" wrapText="1"/>
      <protection/>
    </xf>
    <xf numFmtId="4" fontId="8" fillId="0" borderId="17" xfId="0" applyNumberFormat="1" applyFont="1" applyFill="1" applyBorder="1" applyAlignment="1">
      <alignment horizontal="right" vertical="center"/>
    </xf>
    <xf numFmtId="0" fontId="8" fillId="0" borderId="10" xfId="55" applyFont="1" applyBorder="1" applyAlignment="1" quotePrefix="1">
      <alignment horizontal="center" vertical="center" wrapText="1"/>
      <protection/>
    </xf>
    <xf numFmtId="0" fontId="8" fillId="0" borderId="25" xfId="55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wrapText="1"/>
    </xf>
    <xf numFmtId="0" fontId="8" fillId="0" borderId="47" xfId="0" applyFont="1" applyBorder="1" applyAlignment="1">
      <alignment wrapText="1"/>
    </xf>
    <xf numFmtId="0" fontId="8" fillId="0" borderId="66" xfId="55" applyFont="1" applyFill="1" applyBorder="1" applyAlignment="1">
      <alignment horizontal="center" vertical="center" wrapText="1"/>
      <protection/>
    </xf>
    <xf numFmtId="4" fontId="8" fillId="0" borderId="10" xfId="55" applyNumberFormat="1" applyFont="1" applyBorder="1" applyAlignment="1">
      <alignment horizontal="right" wrapText="1"/>
      <protection/>
    </xf>
    <xf numFmtId="0" fontId="7" fillId="0" borderId="7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8" fillId="0" borderId="59" xfId="0" applyFont="1" applyFill="1" applyBorder="1" applyAlignment="1">
      <alignment wrapText="1"/>
    </xf>
    <xf numFmtId="4" fontId="8" fillId="0" borderId="59" xfId="0" applyNumberFormat="1" applyFont="1" applyFill="1" applyBorder="1" applyAlignment="1">
      <alignment vertical="center"/>
    </xf>
    <xf numFmtId="4" fontId="8" fillId="0" borderId="71" xfId="0" applyNumberFormat="1" applyFont="1" applyFill="1" applyBorder="1" applyAlignment="1">
      <alignment/>
    </xf>
    <xf numFmtId="4" fontId="8" fillId="0" borderId="71" xfId="0" applyNumberFormat="1" applyFont="1" applyFill="1" applyBorder="1" applyAlignment="1">
      <alignment vertical="center"/>
    </xf>
    <xf numFmtId="0" fontId="8" fillId="0" borderId="86" xfId="55" applyFont="1" applyFill="1" applyBorder="1" applyAlignment="1">
      <alignment horizontal="center" vertical="center" wrapText="1"/>
      <protection/>
    </xf>
    <xf numFmtId="0" fontId="8" fillId="0" borderId="87" xfId="55" applyFont="1" applyFill="1" applyBorder="1" applyAlignment="1">
      <alignment horizontal="center" vertical="center" wrapText="1"/>
      <protection/>
    </xf>
    <xf numFmtId="0" fontId="8" fillId="0" borderId="88" xfId="55" applyFont="1" applyFill="1" applyBorder="1" applyAlignment="1">
      <alignment horizontal="center" vertical="center" wrapText="1"/>
      <protection/>
    </xf>
    <xf numFmtId="0" fontId="43" fillId="0" borderId="89" xfId="0" applyFont="1" applyFill="1" applyBorder="1" applyAlignment="1">
      <alignment vertical="center"/>
    </xf>
    <xf numFmtId="0" fontId="43" fillId="0" borderId="89" xfId="0" applyFont="1" applyBorder="1" applyAlignment="1">
      <alignment vertical="center"/>
    </xf>
    <xf numFmtId="0" fontId="8" fillId="0" borderId="41" xfId="0" applyFont="1" applyBorder="1" applyAlignment="1" quotePrefix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47" xfId="0" applyNumberFormat="1" applyFont="1" applyBorder="1" applyAlignment="1" applyProtection="1">
      <alignment vertical="center" wrapText="1"/>
      <protection locked="0"/>
    </xf>
    <xf numFmtId="49" fontId="54" fillId="0" borderId="10" xfId="0" applyNumberFormat="1" applyFont="1" applyBorder="1" applyAlignment="1" applyProtection="1" quotePrefix="1">
      <alignment horizontal="left" wrapText="1"/>
      <protection locked="0"/>
    </xf>
    <xf numFmtId="49" fontId="54" fillId="0" borderId="10" xfId="0" applyNumberFormat="1" applyFont="1" applyBorder="1" applyAlignment="1" applyProtection="1">
      <alignment wrapText="1"/>
      <protection locked="0"/>
    </xf>
    <xf numFmtId="49" fontId="54" fillId="0" borderId="47" xfId="0" applyNumberFormat="1" applyFont="1" applyFill="1" applyBorder="1" applyAlignment="1" applyProtection="1">
      <alignment wrapText="1"/>
      <protection locked="0"/>
    </xf>
    <xf numFmtId="49" fontId="54" fillId="0" borderId="10" xfId="0" applyNumberFormat="1" applyFont="1" applyFill="1" applyBorder="1" applyAlignment="1" applyProtection="1">
      <alignment wrapText="1"/>
      <protection locked="0"/>
    </xf>
    <xf numFmtId="49" fontId="54" fillId="0" borderId="59" xfId="0" applyNumberFormat="1" applyFont="1" applyFill="1" applyBorder="1" applyAlignment="1" applyProtection="1">
      <alignment wrapText="1"/>
      <protection locked="0"/>
    </xf>
    <xf numFmtId="0" fontId="8" fillId="0" borderId="29" xfId="55" applyFont="1" applyFill="1" applyBorder="1" applyAlignment="1" quotePrefix="1">
      <alignment horizontal="center" vertical="center" wrapText="1"/>
      <protection/>
    </xf>
    <xf numFmtId="0" fontId="8" fillId="0" borderId="30" xfId="55" applyFont="1" applyFill="1" applyBorder="1" applyAlignment="1" quotePrefix="1">
      <alignment horizontal="center" vertical="center" wrapText="1"/>
      <protection/>
    </xf>
    <xf numFmtId="4" fontId="8" fillId="0" borderId="18" xfId="0" applyNumberFormat="1" applyFont="1" applyFill="1" applyBorder="1" applyAlignment="1">
      <alignment vertical="center"/>
    </xf>
    <xf numFmtId="0" fontId="8" fillId="0" borderId="11" xfId="0" applyFont="1" applyBorder="1" applyAlignment="1" quotePrefix="1">
      <alignment horizontal="left" vertical="center" wrapText="1"/>
    </xf>
    <xf numFmtId="4" fontId="8" fillId="0" borderId="90" xfId="0" applyNumberFormat="1" applyFont="1" applyFill="1" applyBorder="1" applyAlignment="1">
      <alignment horizontal="right" vertical="center"/>
    </xf>
    <xf numFmtId="4" fontId="8" fillId="0" borderId="9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47" xfId="0" applyNumberFormat="1" applyFont="1" applyFill="1" applyBorder="1" applyAlignment="1">
      <alignment horizontal="right" vertical="center"/>
    </xf>
    <xf numFmtId="4" fontId="8" fillId="0" borderId="47" xfId="0" applyNumberFormat="1" applyFont="1" applyFill="1" applyBorder="1" applyAlignment="1">
      <alignment horizontal="center" vertical="center"/>
    </xf>
    <xf numFmtId="0" fontId="5" fillId="38" borderId="10" xfId="55" applyFont="1" applyFill="1" applyBorder="1" applyAlignment="1">
      <alignment horizontal="centerContinuous" vertical="center" wrapText="1"/>
      <protection/>
    </xf>
    <xf numFmtId="0" fontId="5" fillId="39" borderId="10" xfId="55" applyFont="1" applyFill="1" applyBorder="1" applyAlignment="1">
      <alignment horizontal="center" vertical="center" wrapText="1"/>
      <protection/>
    </xf>
    <xf numFmtId="0" fontId="44" fillId="23" borderId="46" xfId="55" applyFont="1" applyFill="1" applyBorder="1" applyAlignment="1">
      <alignment horizontal="left" vertical="center" wrapText="1"/>
      <protection/>
    </xf>
    <xf numFmtId="0" fontId="44" fillId="23" borderId="91" xfId="55" applyFont="1" applyFill="1" applyBorder="1" applyAlignment="1">
      <alignment horizontal="left" vertical="center" wrapText="1"/>
      <protection/>
    </xf>
    <xf numFmtId="0" fontId="43" fillId="0" borderId="92" xfId="0" applyFont="1" applyBorder="1" applyAlignment="1">
      <alignment horizontal="left" vertical="center" wrapText="1"/>
    </xf>
    <xf numFmtId="0" fontId="43" fillId="0" borderId="93" xfId="0" applyFont="1" applyBorder="1" applyAlignment="1">
      <alignment horizontal="left" vertical="center" wrapText="1"/>
    </xf>
    <xf numFmtId="0" fontId="44" fillId="23" borderId="92" xfId="55" applyFont="1" applyFill="1" applyBorder="1" applyAlignment="1">
      <alignment horizontal="left" vertical="center" wrapText="1"/>
      <protection/>
    </xf>
    <xf numFmtId="0" fontId="44" fillId="23" borderId="93" xfId="55" applyFont="1" applyFill="1" applyBorder="1" applyAlignment="1">
      <alignment horizontal="left" vertical="center" wrapText="1"/>
      <protection/>
    </xf>
    <xf numFmtId="0" fontId="44" fillId="36" borderId="61" xfId="0" applyFont="1" applyFill="1" applyBorder="1" applyAlignment="1">
      <alignment horizontal="left" vertical="center"/>
    </xf>
    <xf numFmtId="0" fontId="43" fillId="36" borderId="61" xfId="0" applyFont="1" applyFill="1" applyBorder="1" applyAlignment="1">
      <alignment horizontal="left" vertical="center"/>
    </xf>
    <xf numFmtId="0" fontId="44" fillId="23" borderId="94" xfId="55" applyFont="1" applyFill="1" applyBorder="1" applyAlignment="1">
      <alignment horizontal="left" vertical="center" wrapText="1"/>
      <protection/>
    </xf>
    <xf numFmtId="0" fontId="43" fillId="0" borderId="61" xfId="0" applyFont="1" applyBorder="1" applyAlignment="1">
      <alignment vertical="center"/>
    </xf>
    <xf numFmtId="0" fontId="44" fillId="23" borderId="95" xfId="55" applyFont="1" applyFill="1" applyBorder="1" applyAlignment="1">
      <alignment horizontal="left" vertical="center" wrapText="1"/>
      <protection/>
    </xf>
    <xf numFmtId="0" fontId="43" fillId="0" borderId="36" xfId="0" applyFont="1" applyBorder="1" applyAlignment="1">
      <alignment vertical="center"/>
    </xf>
    <xf numFmtId="0" fontId="44" fillId="23" borderId="96" xfId="55" applyFont="1" applyFill="1" applyBorder="1" applyAlignment="1">
      <alignment horizontal="left" vertical="center" wrapText="1"/>
      <protection/>
    </xf>
    <xf numFmtId="0" fontId="43" fillId="0" borderId="97" xfId="0" applyFont="1" applyBorder="1" applyAlignment="1">
      <alignment horizontal="left" vertical="center" wrapText="1"/>
    </xf>
    <xf numFmtId="0" fontId="44" fillId="23" borderId="36" xfId="55" applyFont="1" applyFill="1" applyBorder="1" applyAlignment="1">
      <alignment horizontal="left" vertical="center" wrapText="1"/>
      <protection/>
    </xf>
    <xf numFmtId="0" fontId="43" fillId="0" borderId="36" xfId="0" applyFont="1" applyBorder="1" applyAlignment="1">
      <alignment horizontal="left" vertical="center" wrapText="1"/>
    </xf>
    <xf numFmtId="0" fontId="43" fillId="0" borderId="98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/>
    </xf>
    <xf numFmtId="4" fontId="45" fillId="0" borderId="13" xfId="0" applyNumberFormat="1" applyFont="1" applyBorder="1" applyAlignment="1">
      <alignment vertical="center" wrapText="1"/>
    </xf>
    <xf numFmtId="1" fontId="45" fillId="0" borderId="13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5" fillId="23" borderId="56" xfId="55" applyFont="1" applyFill="1" applyBorder="1" applyAlignment="1">
      <alignment horizontal="left" vertical="center" wrapText="1"/>
      <protection/>
    </xf>
    <xf numFmtId="0" fontId="10" fillId="0" borderId="99" xfId="55" applyFont="1" applyFill="1" applyBorder="1" applyAlignment="1">
      <alignment horizontal="center" vertical="center" wrapText="1"/>
      <protection/>
    </xf>
    <xf numFmtId="0" fontId="10" fillId="0" borderId="49" xfId="55" applyFont="1" applyFill="1" applyBorder="1" applyAlignment="1">
      <alignment horizontal="center" vertical="center" wrapText="1"/>
      <protection/>
    </xf>
    <xf numFmtId="0" fontId="10" fillId="0" borderId="100" xfId="55" applyFont="1" applyFill="1" applyBorder="1" applyAlignment="1">
      <alignment horizontal="center" vertical="center" wrapText="1"/>
      <protection/>
    </xf>
    <xf numFmtId="0" fontId="5" fillId="23" borderId="101" xfId="55" applyFont="1" applyFill="1" applyBorder="1" applyAlignment="1">
      <alignment horizontal="left" vertical="center" wrapText="1"/>
      <protection/>
    </xf>
    <xf numFmtId="0" fontId="0" fillId="0" borderId="102" xfId="0" applyBorder="1" applyAlignment="1">
      <alignment wrapText="1"/>
    </xf>
    <xf numFmtId="0" fontId="6" fillId="23" borderId="61" xfId="0" applyFont="1" applyFill="1" applyBorder="1" applyAlignment="1">
      <alignment horizontal="left"/>
    </xf>
    <xf numFmtId="0" fontId="5" fillId="31" borderId="73" xfId="55" applyFont="1" applyFill="1" applyBorder="1" applyAlignment="1">
      <alignment horizontal="left" vertical="center" wrapText="1"/>
      <protection/>
    </xf>
    <xf numFmtId="0" fontId="5" fillId="23" borderId="102" xfId="55" applyFont="1" applyFill="1" applyBorder="1" applyAlignment="1">
      <alignment horizontal="left" vertical="center" wrapText="1"/>
      <protection/>
    </xf>
    <xf numFmtId="0" fontId="5" fillId="0" borderId="36" xfId="55" applyFont="1" applyFill="1" applyBorder="1" applyAlignment="1">
      <alignment horizontal="left" wrapText="1"/>
      <protection/>
    </xf>
    <xf numFmtId="0" fontId="0" fillId="0" borderId="36" xfId="0" applyBorder="1" applyAlignment="1">
      <alignment wrapText="1"/>
    </xf>
    <xf numFmtId="0" fontId="0" fillId="0" borderId="56" xfId="0" applyBorder="1" applyAlignment="1">
      <alignment horizontal="left" wrapText="1"/>
    </xf>
    <xf numFmtId="0" fontId="5" fillId="23" borderId="46" xfId="55" applyFont="1" applyFill="1" applyBorder="1" applyAlignment="1">
      <alignment horizontal="left" vertical="center" wrapText="1"/>
      <protection/>
    </xf>
    <xf numFmtId="0" fontId="0" fillId="0" borderId="46" xfId="0" applyBorder="1" applyAlignment="1">
      <alignment horizontal="left" vertical="center" wrapText="1"/>
    </xf>
    <xf numFmtId="0" fontId="6" fillId="23" borderId="55" xfId="0" applyFont="1" applyFill="1" applyBorder="1" applyAlignment="1">
      <alignment horizontal="left" wrapText="1"/>
    </xf>
    <xf numFmtId="0" fontId="0" fillId="0" borderId="55" xfId="0" applyBorder="1" applyAlignment="1">
      <alignment wrapText="1"/>
    </xf>
    <xf numFmtId="0" fontId="0" fillId="0" borderId="102" xfId="0" applyBorder="1" applyAlignment="1">
      <alignment horizontal="left" vertical="center" wrapText="1"/>
    </xf>
    <xf numFmtId="0" fontId="5" fillId="23" borderId="103" xfId="55" applyFont="1" applyFill="1" applyBorder="1" applyAlignment="1">
      <alignment horizontal="left" vertical="center" wrapText="1"/>
      <protection/>
    </xf>
    <xf numFmtId="0" fontId="0" fillId="0" borderId="57" xfId="0" applyBorder="1" applyAlignment="1">
      <alignment horizontal="left" vertical="center" wrapText="1"/>
    </xf>
    <xf numFmtId="0" fontId="6" fillId="23" borderId="61" xfId="0" applyFont="1" applyFill="1" applyBorder="1" applyAlignment="1">
      <alignment horizontal="left" wrapText="1"/>
    </xf>
    <xf numFmtId="0" fontId="0" fillId="0" borderId="61" xfId="0" applyBorder="1" applyAlignment="1">
      <alignment wrapText="1"/>
    </xf>
    <xf numFmtId="0" fontId="5" fillId="30" borderId="52" xfId="55" applyFont="1" applyFill="1" applyBorder="1" applyAlignment="1">
      <alignment horizontal="left" vertical="center" wrapText="1"/>
      <protection/>
    </xf>
    <xf numFmtId="0" fontId="6" fillId="23" borderId="26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6" fillId="23" borderId="26" xfId="0" applyFont="1" applyFill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5" fillId="23" borderId="0" xfId="55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5" fillId="23" borderId="36" xfId="55" applyFont="1" applyFill="1" applyBorder="1" applyAlignment="1">
      <alignment horizontal="left" wrapText="1"/>
      <protection/>
    </xf>
    <xf numFmtId="0" fontId="5" fillId="23" borderId="96" xfId="55" applyFont="1" applyFill="1" applyBorder="1" applyAlignment="1">
      <alignment horizontal="left" vertical="center" wrapText="1"/>
      <protection/>
    </xf>
    <xf numFmtId="0" fontId="5" fillId="23" borderId="98" xfId="55" applyFont="1" applyFill="1" applyBorder="1" applyAlignment="1">
      <alignment horizontal="left" vertical="center" wrapText="1"/>
      <protection/>
    </xf>
    <xf numFmtId="0" fontId="5" fillId="23" borderId="97" xfId="55" applyFont="1" applyFill="1" applyBorder="1" applyAlignment="1">
      <alignment horizontal="left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5" xfId="57"/>
    <cellStyle name="Normalny_pozostałe dane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gops@nowadeba.pl" TargetMode="External" /><Relationship Id="rId2" Type="http://schemas.openxmlformats.org/officeDocument/2006/relationships/hyperlink" Target="mailto:kultura@nowadeba.pl" TargetMode="External" /><Relationship Id="rId3" Type="http://schemas.openxmlformats.org/officeDocument/2006/relationships/hyperlink" Target="mailto:p.5nd@op.p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22"/>
  <sheetViews>
    <sheetView zoomScale="85" zoomScaleNormal="85" zoomScalePageLayoutView="0" workbookViewId="0" topLeftCell="A15">
      <selection activeCell="A2" sqref="A2:M3"/>
    </sheetView>
  </sheetViews>
  <sheetFormatPr defaultColWidth="9.140625" defaultRowHeight="15"/>
  <cols>
    <col min="1" max="1" width="5.140625" style="1" customWidth="1"/>
    <col min="2" max="2" width="28.28125" style="0" customWidth="1"/>
    <col min="3" max="3" width="38.28125" style="0" customWidth="1"/>
    <col min="4" max="4" width="26.57421875" style="0" customWidth="1"/>
    <col min="5" max="5" width="50.7109375" style="0" customWidth="1"/>
    <col min="6" max="6" width="13.00390625" style="0" customWidth="1"/>
    <col min="7" max="7" width="17.00390625" style="0" customWidth="1"/>
    <col min="8" max="8" width="17.140625" style="0" customWidth="1"/>
    <col min="9" max="9" width="35.00390625" style="0" customWidth="1"/>
    <col min="10" max="10" width="25.421875" style="0" customWidth="1"/>
    <col min="11" max="11" width="14.00390625" style="0" customWidth="1"/>
    <col min="12" max="12" width="20.00390625" style="0" customWidth="1"/>
    <col min="13" max="13" width="20.8515625" style="0" customWidth="1"/>
  </cols>
  <sheetData>
    <row r="1" spans="1:13" ht="15">
      <c r="A1" s="186"/>
      <c r="B1" s="187" t="s">
        <v>657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89.25">
      <c r="A2" s="655" t="s">
        <v>658</v>
      </c>
      <c r="B2" s="655" t="s">
        <v>659</v>
      </c>
      <c r="C2" s="655" t="s">
        <v>660</v>
      </c>
      <c r="D2" s="655" t="s">
        <v>661</v>
      </c>
      <c r="E2" s="655"/>
      <c r="F2" s="655" t="s">
        <v>662</v>
      </c>
      <c r="G2" s="655" t="s">
        <v>663</v>
      </c>
      <c r="H2" s="655" t="s">
        <v>664</v>
      </c>
      <c r="I2" s="655" t="s">
        <v>665</v>
      </c>
      <c r="J2" s="655" t="s">
        <v>666</v>
      </c>
      <c r="K2" s="655" t="s">
        <v>667</v>
      </c>
      <c r="L2" s="655"/>
      <c r="M2" s="655" t="s">
        <v>668</v>
      </c>
    </row>
    <row r="3" spans="1:13" ht="57" customHeight="1">
      <c r="A3" s="655"/>
      <c r="B3" s="655"/>
      <c r="C3" s="655"/>
      <c r="D3" s="656" t="s">
        <v>669</v>
      </c>
      <c r="E3" s="656" t="s">
        <v>670</v>
      </c>
      <c r="F3" s="655"/>
      <c r="G3" s="655"/>
      <c r="H3" s="655"/>
      <c r="I3" s="655"/>
      <c r="J3" s="655"/>
      <c r="K3" s="655"/>
      <c r="L3" s="655"/>
      <c r="M3" s="655"/>
    </row>
    <row r="4" spans="1:13" s="1" customFormat="1" ht="87.75" customHeight="1">
      <c r="A4" s="69">
        <v>1</v>
      </c>
      <c r="B4" s="63" t="s">
        <v>671</v>
      </c>
      <c r="C4" s="63" t="s">
        <v>672</v>
      </c>
      <c r="D4" s="154" t="s">
        <v>889</v>
      </c>
      <c r="E4" s="154" t="s">
        <v>673</v>
      </c>
      <c r="F4" s="154" t="s">
        <v>674</v>
      </c>
      <c r="G4" s="154">
        <v>5660280</v>
      </c>
      <c r="H4" s="359">
        <v>8671822555</v>
      </c>
      <c r="I4" s="188" t="s">
        <v>792</v>
      </c>
      <c r="J4" s="63" t="s">
        <v>675</v>
      </c>
      <c r="K4" s="154" t="s">
        <v>793</v>
      </c>
      <c r="L4" s="154" t="s">
        <v>687</v>
      </c>
      <c r="M4" s="63" t="s">
        <v>687</v>
      </c>
    </row>
    <row r="5" spans="1:13" ht="15" hidden="1">
      <c r="A5" s="69">
        <v>2</v>
      </c>
      <c r="B5" s="189"/>
      <c r="C5" s="361"/>
      <c r="D5" s="190"/>
      <c r="E5" s="155"/>
      <c r="F5" s="190"/>
      <c r="G5" s="190"/>
      <c r="H5" s="155"/>
      <c r="I5" s="191"/>
      <c r="J5" s="156"/>
      <c r="K5" s="190"/>
      <c r="L5" s="155"/>
      <c r="M5" s="156"/>
    </row>
    <row r="6" spans="1:13" s="1" customFormat="1" ht="63.75">
      <c r="A6" s="69">
        <v>2</v>
      </c>
      <c r="B6" s="63" t="s">
        <v>676</v>
      </c>
      <c r="C6" s="63" t="s">
        <v>677</v>
      </c>
      <c r="D6" s="154" t="s">
        <v>890</v>
      </c>
      <c r="E6" s="154" t="s">
        <v>347</v>
      </c>
      <c r="F6" s="154" t="s">
        <v>674</v>
      </c>
      <c r="G6" s="154">
        <v>180830466</v>
      </c>
      <c r="H6" s="359">
        <v>8672237043</v>
      </c>
      <c r="I6" s="188" t="s">
        <v>678</v>
      </c>
      <c r="J6" s="63" t="s">
        <v>679</v>
      </c>
      <c r="K6" s="154" t="s">
        <v>680</v>
      </c>
      <c r="L6" s="154" t="s">
        <v>687</v>
      </c>
      <c r="M6" s="63" t="s">
        <v>348</v>
      </c>
    </row>
    <row r="7" spans="1:13" s="1" customFormat="1" ht="89.25" customHeight="1">
      <c r="A7" s="63">
        <v>3</v>
      </c>
      <c r="B7" s="63" t="s">
        <v>681</v>
      </c>
      <c r="C7" s="63" t="s">
        <v>682</v>
      </c>
      <c r="D7" s="63" t="s">
        <v>682</v>
      </c>
      <c r="E7" s="154" t="s">
        <v>683</v>
      </c>
      <c r="F7" s="154" t="s">
        <v>684</v>
      </c>
      <c r="G7" s="192" t="s">
        <v>685</v>
      </c>
      <c r="H7" s="359">
        <v>8671866535</v>
      </c>
      <c r="I7" s="188" t="s">
        <v>686</v>
      </c>
      <c r="J7" s="63" t="s">
        <v>901</v>
      </c>
      <c r="K7" s="154">
        <v>78</v>
      </c>
      <c r="L7" s="154" t="s">
        <v>687</v>
      </c>
      <c r="M7" s="63" t="s">
        <v>687</v>
      </c>
    </row>
    <row r="8" spans="1:13" s="185" customFormat="1" ht="63.75">
      <c r="A8" s="69">
        <v>4</v>
      </c>
      <c r="B8" s="120" t="s">
        <v>688</v>
      </c>
      <c r="C8" s="167" t="s">
        <v>689</v>
      </c>
      <c r="D8" s="167" t="s">
        <v>689</v>
      </c>
      <c r="E8" s="168" t="s">
        <v>690</v>
      </c>
      <c r="F8" s="161" t="s">
        <v>691</v>
      </c>
      <c r="G8" s="161">
        <v>180056015</v>
      </c>
      <c r="H8" s="169">
        <v>8672099434</v>
      </c>
      <c r="I8" s="362" t="s">
        <v>692</v>
      </c>
      <c r="J8" s="167" t="s">
        <v>964</v>
      </c>
      <c r="K8" s="167" t="s">
        <v>965</v>
      </c>
      <c r="L8" s="161" t="s">
        <v>878</v>
      </c>
      <c r="M8" s="161" t="s">
        <v>966</v>
      </c>
    </row>
    <row r="9" spans="1:13" s="185" customFormat="1" ht="76.5">
      <c r="A9" s="69">
        <v>5</v>
      </c>
      <c r="B9" s="120" t="s">
        <v>693</v>
      </c>
      <c r="C9" s="167" t="s">
        <v>694</v>
      </c>
      <c r="D9" s="167" t="s">
        <v>891</v>
      </c>
      <c r="E9" s="167" t="s">
        <v>695</v>
      </c>
      <c r="F9" s="161" t="s">
        <v>691</v>
      </c>
      <c r="G9" s="161">
        <v>180055984</v>
      </c>
      <c r="H9" s="169">
        <v>8672099428</v>
      </c>
      <c r="I9" s="363" t="s">
        <v>696</v>
      </c>
      <c r="J9" s="167" t="s">
        <v>964</v>
      </c>
      <c r="K9" s="167" t="s">
        <v>967</v>
      </c>
      <c r="L9" s="161" t="s">
        <v>968</v>
      </c>
      <c r="M9" s="161" t="s">
        <v>969</v>
      </c>
    </row>
    <row r="10" spans="1:13" s="185" customFormat="1" ht="76.5">
      <c r="A10" s="69">
        <v>6</v>
      </c>
      <c r="B10" s="120" t="s">
        <v>897</v>
      </c>
      <c r="C10" s="167" t="s">
        <v>697</v>
      </c>
      <c r="D10" s="167" t="s">
        <v>892</v>
      </c>
      <c r="E10" s="167" t="s">
        <v>698</v>
      </c>
      <c r="F10" s="161" t="s">
        <v>699</v>
      </c>
      <c r="G10" s="360" t="s">
        <v>700</v>
      </c>
      <c r="H10" s="169">
        <v>8671871335</v>
      </c>
      <c r="I10" s="362" t="s">
        <v>701</v>
      </c>
      <c r="J10" s="167" t="s">
        <v>964</v>
      </c>
      <c r="K10" s="167" t="s">
        <v>970</v>
      </c>
      <c r="L10" s="161" t="s">
        <v>844</v>
      </c>
      <c r="M10" s="161" t="s">
        <v>971</v>
      </c>
    </row>
    <row r="11" spans="1:13" s="185" customFormat="1" ht="84" customHeight="1">
      <c r="A11" s="63">
        <v>7</v>
      </c>
      <c r="B11" s="120" t="s">
        <v>898</v>
      </c>
      <c r="C11" s="167" t="s">
        <v>703</v>
      </c>
      <c r="D11" s="167" t="s">
        <v>703</v>
      </c>
      <c r="E11" s="167" t="s">
        <v>704</v>
      </c>
      <c r="F11" s="161" t="s">
        <v>699</v>
      </c>
      <c r="G11" s="360" t="s">
        <v>705</v>
      </c>
      <c r="H11" s="169">
        <v>8671618814</v>
      </c>
      <c r="I11" s="362" t="s">
        <v>706</v>
      </c>
      <c r="J11" s="167" t="s">
        <v>964</v>
      </c>
      <c r="K11" s="167" t="s">
        <v>972</v>
      </c>
      <c r="L11" s="161" t="s">
        <v>707</v>
      </c>
      <c r="M11" s="161" t="s">
        <v>973</v>
      </c>
    </row>
    <row r="12" spans="1:13" s="185" customFormat="1" ht="63.75">
      <c r="A12" s="69">
        <v>8</v>
      </c>
      <c r="B12" s="120" t="s">
        <v>899</v>
      </c>
      <c r="C12" s="167" t="s">
        <v>709</v>
      </c>
      <c r="D12" s="167" t="s">
        <v>709</v>
      </c>
      <c r="E12" s="168" t="s">
        <v>690</v>
      </c>
      <c r="F12" s="161" t="s">
        <v>699</v>
      </c>
      <c r="G12" s="360" t="s">
        <v>710</v>
      </c>
      <c r="H12" s="169">
        <v>8671618837</v>
      </c>
      <c r="I12" s="362" t="s">
        <v>711</v>
      </c>
      <c r="J12" s="167" t="s">
        <v>964</v>
      </c>
      <c r="K12" s="167" t="s">
        <v>972</v>
      </c>
      <c r="L12" s="161" t="s">
        <v>974</v>
      </c>
      <c r="M12" s="161" t="s">
        <v>975</v>
      </c>
    </row>
    <row r="13" spans="1:13" s="185" customFormat="1" ht="89.25">
      <c r="A13" s="69">
        <v>9</v>
      </c>
      <c r="B13" s="120" t="s">
        <v>712</v>
      </c>
      <c r="C13" s="167" t="s">
        <v>713</v>
      </c>
      <c r="D13" s="167" t="s">
        <v>713</v>
      </c>
      <c r="E13" s="167" t="s">
        <v>839</v>
      </c>
      <c r="F13" s="161" t="s">
        <v>699</v>
      </c>
      <c r="G13" s="360" t="s">
        <v>714</v>
      </c>
      <c r="H13" s="169">
        <v>8671618843</v>
      </c>
      <c r="I13" s="362" t="s">
        <v>715</v>
      </c>
      <c r="J13" s="167" t="s">
        <v>964</v>
      </c>
      <c r="K13" s="167" t="s">
        <v>976</v>
      </c>
      <c r="L13" s="161" t="s">
        <v>707</v>
      </c>
      <c r="M13" s="161" t="s">
        <v>977</v>
      </c>
    </row>
    <row r="14" spans="1:13" s="185" customFormat="1" ht="87" customHeight="1">
      <c r="A14" s="69">
        <v>10</v>
      </c>
      <c r="B14" s="120" t="s">
        <v>717</v>
      </c>
      <c r="C14" s="167" t="s">
        <v>718</v>
      </c>
      <c r="D14" s="167" t="s">
        <v>893</v>
      </c>
      <c r="E14" s="167" t="s">
        <v>796</v>
      </c>
      <c r="F14" s="161" t="s">
        <v>719</v>
      </c>
      <c r="G14" s="161">
        <v>830193806</v>
      </c>
      <c r="H14" s="169">
        <v>8671755273</v>
      </c>
      <c r="I14" s="362" t="s">
        <v>720</v>
      </c>
      <c r="J14" s="167" t="s">
        <v>964</v>
      </c>
      <c r="K14" s="167" t="s">
        <v>716</v>
      </c>
      <c r="L14" s="161" t="s">
        <v>680</v>
      </c>
      <c r="M14" s="161" t="s">
        <v>978</v>
      </c>
    </row>
    <row r="15" spans="1:13" s="185" customFormat="1" ht="89.25">
      <c r="A15" s="69">
        <v>11</v>
      </c>
      <c r="B15" s="120" t="s">
        <v>721</v>
      </c>
      <c r="C15" s="167" t="s">
        <v>888</v>
      </c>
      <c r="D15" s="167" t="s">
        <v>823</v>
      </c>
      <c r="E15" s="168" t="s">
        <v>819</v>
      </c>
      <c r="F15" s="161" t="s">
        <v>719</v>
      </c>
      <c r="G15" s="161">
        <v>830193781</v>
      </c>
      <c r="H15" s="169">
        <v>8671707073</v>
      </c>
      <c r="I15" s="362" t="s">
        <v>722</v>
      </c>
      <c r="J15" s="167" t="s">
        <v>964</v>
      </c>
      <c r="K15" s="167" t="s">
        <v>972</v>
      </c>
      <c r="L15" s="161" t="s">
        <v>979</v>
      </c>
      <c r="M15" s="161" t="s">
        <v>980</v>
      </c>
    </row>
    <row r="16" spans="1:13" s="185" customFormat="1" ht="89.25">
      <c r="A16" s="69">
        <v>12</v>
      </c>
      <c r="B16" s="120" t="s">
        <v>821</v>
      </c>
      <c r="C16" s="167" t="s">
        <v>888</v>
      </c>
      <c r="D16" s="167" t="s">
        <v>824</v>
      </c>
      <c r="E16" s="168" t="s">
        <v>819</v>
      </c>
      <c r="F16" s="161" t="s">
        <v>822</v>
      </c>
      <c r="G16" s="161">
        <v>181136673</v>
      </c>
      <c r="H16" s="169">
        <v>8672239243</v>
      </c>
      <c r="I16" s="362" t="s">
        <v>722</v>
      </c>
      <c r="J16" s="167" t="s">
        <v>964</v>
      </c>
      <c r="K16" s="167"/>
      <c r="L16" s="161" t="s">
        <v>820</v>
      </c>
      <c r="M16" s="161">
        <v>41</v>
      </c>
    </row>
    <row r="17" spans="1:13" s="185" customFormat="1" ht="76.5">
      <c r="A17" s="69">
        <v>13</v>
      </c>
      <c r="B17" s="120" t="s">
        <v>723</v>
      </c>
      <c r="C17" s="167" t="s">
        <v>724</v>
      </c>
      <c r="D17" s="167" t="s">
        <v>894</v>
      </c>
      <c r="E17" s="167" t="s">
        <v>725</v>
      </c>
      <c r="F17" s="161" t="s">
        <v>726</v>
      </c>
      <c r="G17" s="161">
        <v>830449068</v>
      </c>
      <c r="H17" s="169">
        <v>8671925663</v>
      </c>
      <c r="I17" s="362" t="s">
        <v>727</v>
      </c>
      <c r="J17" s="167" t="s">
        <v>964</v>
      </c>
      <c r="K17" s="167" t="s">
        <v>728</v>
      </c>
      <c r="L17" s="161" t="s">
        <v>729</v>
      </c>
      <c r="M17" s="161" t="s">
        <v>981</v>
      </c>
    </row>
    <row r="18" spans="1:13" s="185" customFormat="1" ht="51">
      <c r="A18" s="69">
        <v>14</v>
      </c>
      <c r="B18" s="120" t="s">
        <v>730</v>
      </c>
      <c r="C18" s="167" t="s">
        <v>731</v>
      </c>
      <c r="D18" s="167" t="s">
        <v>895</v>
      </c>
      <c r="E18" s="174" t="s">
        <v>788</v>
      </c>
      <c r="F18" s="161" t="s">
        <v>732</v>
      </c>
      <c r="G18" s="161">
        <v>830442110</v>
      </c>
      <c r="H18" s="169">
        <v>8671914689</v>
      </c>
      <c r="I18" s="362" t="s">
        <v>733</v>
      </c>
      <c r="J18" s="167" t="s">
        <v>964</v>
      </c>
      <c r="K18" s="167" t="s">
        <v>687</v>
      </c>
      <c r="L18" s="161" t="s">
        <v>789</v>
      </c>
      <c r="M18" s="161"/>
    </row>
    <row r="19" spans="1:13" s="185" customFormat="1" ht="76.5">
      <c r="A19" s="63">
        <v>15</v>
      </c>
      <c r="B19" s="120" t="s">
        <v>734</v>
      </c>
      <c r="C19" s="167" t="s">
        <v>735</v>
      </c>
      <c r="D19" s="167" t="s">
        <v>735</v>
      </c>
      <c r="E19" s="167" t="s">
        <v>736</v>
      </c>
      <c r="F19" s="161" t="s">
        <v>691</v>
      </c>
      <c r="G19" s="161">
        <v>831354708</v>
      </c>
      <c r="H19" s="169">
        <v>8672035983</v>
      </c>
      <c r="I19" s="362" t="s">
        <v>737</v>
      </c>
      <c r="J19" s="167" t="s">
        <v>964</v>
      </c>
      <c r="K19" s="167" t="s">
        <v>982</v>
      </c>
      <c r="L19" s="167" t="s">
        <v>983</v>
      </c>
      <c r="M19" s="161" t="s">
        <v>984</v>
      </c>
    </row>
    <row r="20" spans="1:13" s="185" customFormat="1" ht="76.5">
      <c r="A20" s="69">
        <v>16</v>
      </c>
      <c r="B20" s="120" t="s">
        <v>840</v>
      </c>
      <c r="C20" s="167" t="s">
        <v>739</v>
      </c>
      <c r="D20" s="167" t="s">
        <v>739</v>
      </c>
      <c r="E20" s="167" t="s">
        <v>841</v>
      </c>
      <c r="F20" s="161" t="s">
        <v>691</v>
      </c>
      <c r="G20" s="161">
        <v>1178125</v>
      </c>
      <c r="H20" s="169">
        <v>8672239912</v>
      </c>
      <c r="I20" s="362" t="s">
        <v>740</v>
      </c>
      <c r="J20" s="167" t="s">
        <v>964</v>
      </c>
      <c r="K20" s="167" t="s">
        <v>842</v>
      </c>
      <c r="L20" s="161" t="s">
        <v>707</v>
      </c>
      <c r="M20" s="167" t="s">
        <v>985</v>
      </c>
    </row>
    <row r="21" spans="1:13" s="185" customFormat="1" ht="63.75">
      <c r="A21" s="69">
        <v>17</v>
      </c>
      <c r="B21" s="120" t="s">
        <v>741</v>
      </c>
      <c r="C21" s="167" t="s">
        <v>887</v>
      </c>
      <c r="D21" s="167" t="s">
        <v>896</v>
      </c>
      <c r="E21" s="167" t="s">
        <v>138</v>
      </c>
      <c r="F21" s="161" t="s">
        <v>800</v>
      </c>
      <c r="G21" s="161">
        <v>905830</v>
      </c>
      <c r="H21" s="365">
        <v>8671868706</v>
      </c>
      <c r="I21" s="364" t="s">
        <v>139</v>
      </c>
      <c r="J21" s="174" t="s">
        <v>900</v>
      </c>
      <c r="K21" s="167" t="s">
        <v>914</v>
      </c>
      <c r="L21" s="161" t="s">
        <v>687</v>
      </c>
      <c r="M21" s="161" t="s">
        <v>687</v>
      </c>
    </row>
    <row r="22" spans="1:13" s="185" customFormat="1" ht="96" customHeight="1">
      <c r="A22" s="69">
        <v>18</v>
      </c>
      <c r="B22" s="120" t="s">
        <v>742</v>
      </c>
      <c r="C22" s="161" t="s">
        <v>1020</v>
      </c>
      <c r="D22" s="167" t="s">
        <v>1021</v>
      </c>
      <c r="E22" s="193" t="s">
        <v>673</v>
      </c>
      <c r="F22" s="161" t="s">
        <v>743</v>
      </c>
      <c r="G22" s="161">
        <v>830257618</v>
      </c>
      <c r="H22" s="169">
        <v>8671868103</v>
      </c>
      <c r="I22" s="362" t="s">
        <v>744</v>
      </c>
      <c r="J22" s="174" t="s">
        <v>835</v>
      </c>
      <c r="K22" s="167" t="s">
        <v>1022</v>
      </c>
      <c r="L22" s="161" t="s">
        <v>687</v>
      </c>
      <c r="M22" s="161" t="s">
        <v>687</v>
      </c>
    </row>
  </sheetData>
  <sheetProtection/>
  <hyperlinks>
    <hyperlink ref="I4" r:id="rId1" display="mgops@nowadeba.pl"/>
    <hyperlink ref="I21" r:id="rId2" display="mailto:kultura@nowadeba.pl"/>
    <hyperlink ref="I16" r:id="rId3" display="p.5nd@op.pl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11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6.140625" style="10" customWidth="1"/>
    <col min="2" max="2" width="32.7109375" style="10" customWidth="1"/>
    <col min="3" max="3" width="21.8515625" style="10" customWidth="1"/>
    <col min="4" max="4" width="15.57421875" style="10" customWidth="1"/>
    <col min="5" max="5" width="21.28125" style="10" customWidth="1"/>
    <col min="6" max="6" width="29.140625" style="10" customWidth="1"/>
    <col min="7" max="7" width="20.7109375" style="10" customWidth="1"/>
    <col min="8" max="8" width="54.00390625" style="10" customWidth="1"/>
    <col min="9" max="9" width="31.7109375" style="10" customWidth="1"/>
    <col min="10" max="10" width="5.57421875" style="10" customWidth="1"/>
    <col min="11" max="11" width="19.28125" style="10" customWidth="1"/>
    <col min="12" max="12" width="18.28125" style="10" customWidth="1"/>
    <col min="13" max="13" width="20.57421875" style="10" customWidth="1"/>
    <col min="14" max="14" width="20.140625" style="10" customWidth="1"/>
    <col min="15" max="15" width="19.140625" style="10" customWidth="1"/>
    <col min="16" max="16" width="23.140625" style="10" customWidth="1"/>
    <col min="17" max="17" width="24.57421875" style="10" customWidth="1"/>
    <col min="18" max="18" width="32.7109375" style="10" customWidth="1"/>
    <col min="19" max="19" width="33.57421875" style="10" customWidth="1"/>
    <col min="20" max="16384" width="9.140625" style="10" customWidth="1"/>
  </cols>
  <sheetData>
    <row r="1" spans="1:18" ht="15" thickBot="1">
      <c r="A1" s="432"/>
      <c r="B1" s="433" t="s">
        <v>745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 s="152" customFormat="1" ht="177.75" customHeight="1" thickBot="1">
      <c r="A2" s="434" t="s">
        <v>746</v>
      </c>
      <c r="B2" s="435" t="s">
        <v>931</v>
      </c>
      <c r="C2" s="435" t="s">
        <v>932</v>
      </c>
      <c r="D2" s="435" t="s">
        <v>933</v>
      </c>
      <c r="E2" s="435" t="s">
        <v>747</v>
      </c>
      <c r="F2" s="435" t="s">
        <v>934</v>
      </c>
      <c r="G2" s="435" t="s">
        <v>748</v>
      </c>
      <c r="H2" s="435" t="s">
        <v>935</v>
      </c>
      <c r="I2" s="435" t="s">
        <v>936</v>
      </c>
      <c r="J2" s="436" t="s">
        <v>658</v>
      </c>
      <c r="K2" s="437" t="s">
        <v>937</v>
      </c>
      <c r="L2" s="437" t="s">
        <v>749</v>
      </c>
      <c r="M2" s="437" t="s">
        <v>938</v>
      </c>
      <c r="N2" s="437" t="s">
        <v>939</v>
      </c>
      <c r="O2" s="437" t="s">
        <v>940</v>
      </c>
      <c r="P2" s="438" t="s">
        <v>750</v>
      </c>
      <c r="Q2" s="438"/>
      <c r="R2" s="438"/>
    </row>
    <row r="3" spans="1:18" s="152" customFormat="1" ht="78" customHeight="1" hidden="1" thickBot="1">
      <c r="A3" s="434"/>
      <c r="B3" s="435"/>
      <c r="C3" s="435"/>
      <c r="D3" s="435"/>
      <c r="E3" s="435"/>
      <c r="F3" s="435"/>
      <c r="G3" s="439"/>
      <c r="H3" s="435"/>
      <c r="I3" s="435"/>
      <c r="J3" s="440"/>
      <c r="K3" s="437"/>
      <c r="L3" s="437"/>
      <c r="M3" s="437"/>
      <c r="N3" s="437"/>
      <c r="O3" s="437"/>
      <c r="P3" s="441" t="s">
        <v>941</v>
      </c>
      <c r="Q3" s="441" t="s">
        <v>942</v>
      </c>
      <c r="R3" s="441" t="s">
        <v>943</v>
      </c>
    </row>
    <row r="4" spans="1:18" s="366" customFormat="1" ht="24" customHeight="1">
      <c r="A4" s="657" t="s">
        <v>751</v>
      </c>
      <c r="B4" s="657"/>
      <c r="C4" s="657"/>
      <c r="D4" s="657"/>
      <c r="E4" s="442"/>
      <c r="F4" s="442"/>
      <c r="G4" s="442"/>
      <c r="H4" s="443"/>
      <c r="I4" s="443"/>
      <c r="J4" s="443"/>
      <c r="K4" s="444"/>
      <c r="L4" s="444"/>
      <c r="M4" s="444"/>
      <c r="N4" s="444"/>
      <c r="O4" s="444"/>
      <c r="P4" s="444"/>
      <c r="Q4" s="444"/>
      <c r="R4" s="444"/>
    </row>
    <row r="5" spans="1:18" s="201" customFormat="1" ht="27.75" customHeight="1" thickBot="1">
      <c r="A5" s="669" t="s">
        <v>752</v>
      </c>
      <c r="B5" s="673"/>
      <c r="C5" s="673"/>
      <c r="D5" s="670"/>
      <c r="E5" s="445"/>
      <c r="F5" s="445"/>
      <c r="G5" s="445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</row>
    <row r="6" spans="1:18" s="1" customFormat="1" ht="29.25" thickBot="1">
      <c r="A6" s="447">
        <v>1</v>
      </c>
      <c r="B6" s="448" t="s">
        <v>754</v>
      </c>
      <c r="C6" s="449" t="s">
        <v>755</v>
      </c>
      <c r="D6" s="563" t="s">
        <v>762</v>
      </c>
      <c r="E6" s="564" t="s">
        <v>915</v>
      </c>
      <c r="F6" s="449">
        <v>38088.74</v>
      </c>
      <c r="G6" s="449"/>
      <c r="H6" s="449" t="s">
        <v>756</v>
      </c>
      <c r="I6" s="449" t="s">
        <v>757</v>
      </c>
      <c r="J6" s="407"/>
      <c r="K6" s="408">
        <v>51.96</v>
      </c>
      <c r="L6" s="408" t="s">
        <v>381</v>
      </c>
      <c r="M6" s="408" t="s">
        <v>381</v>
      </c>
      <c r="N6" s="408" t="s">
        <v>240</v>
      </c>
      <c r="O6" s="408" t="s">
        <v>245</v>
      </c>
      <c r="P6" s="408" t="s">
        <v>2</v>
      </c>
      <c r="Q6" s="408" t="s">
        <v>3</v>
      </c>
      <c r="R6" s="408" t="s">
        <v>381</v>
      </c>
    </row>
    <row r="7" spans="1:18" s="153" customFormat="1" ht="15.75" customHeight="1" thickBot="1">
      <c r="A7" s="451"/>
      <c r="B7" s="451"/>
      <c r="C7" s="451"/>
      <c r="D7" s="451"/>
      <c r="E7" s="452" t="s">
        <v>758</v>
      </c>
      <c r="F7" s="453">
        <f>SUM(F6)</f>
        <v>38088.74</v>
      </c>
      <c r="G7" s="453">
        <f>SUM(G5:G5)</f>
        <v>0</v>
      </c>
      <c r="H7" s="451"/>
      <c r="I7" s="451"/>
      <c r="J7" s="451"/>
      <c r="K7" s="454"/>
      <c r="L7" s="454"/>
      <c r="M7" s="454"/>
      <c r="N7" s="454"/>
      <c r="O7" s="454"/>
      <c r="P7" s="454"/>
      <c r="Q7" s="454"/>
      <c r="R7" s="454"/>
    </row>
    <row r="8" spans="1:18" s="200" customFormat="1" ht="18" customHeight="1" thickBot="1">
      <c r="A8" s="658" t="s">
        <v>759</v>
      </c>
      <c r="B8" s="661"/>
      <c r="C8" s="662"/>
      <c r="D8" s="445"/>
      <c r="E8" s="445"/>
      <c r="F8" s="445"/>
      <c r="G8" s="445"/>
      <c r="H8" s="446"/>
      <c r="I8" s="445"/>
      <c r="J8" s="445"/>
      <c r="K8" s="445"/>
      <c r="L8" s="445"/>
      <c r="M8" s="445"/>
      <c r="N8" s="445"/>
      <c r="O8" s="445"/>
      <c r="P8" s="445"/>
      <c r="Q8" s="445"/>
      <c r="R8" s="445"/>
    </row>
    <row r="9" spans="1:18" s="22" customFormat="1" ht="40.5" customHeight="1" thickBot="1">
      <c r="A9" s="455">
        <v>1</v>
      </c>
      <c r="B9" s="448" t="s">
        <v>760</v>
      </c>
      <c r="C9" s="449" t="s">
        <v>761</v>
      </c>
      <c r="D9" s="456" t="s">
        <v>762</v>
      </c>
      <c r="E9" s="558">
        <v>1978</v>
      </c>
      <c r="F9" s="449">
        <v>5360.93</v>
      </c>
      <c r="G9" s="449"/>
      <c r="H9" s="456" t="s">
        <v>756</v>
      </c>
      <c r="I9" s="450" t="s">
        <v>763</v>
      </c>
      <c r="J9" s="409"/>
      <c r="K9" s="410">
        <v>18</v>
      </c>
      <c r="L9" s="411">
        <v>1</v>
      </c>
      <c r="M9" s="411"/>
      <c r="N9" s="411" t="s">
        <v>764</v>
      </c>
      <c r="O9" s="411" t="s">
        <v>764</v>
      </c>
      <c r="P9" s="411" t="s">
        <v>765</v>
      </c>
      <c r="Q9" s="412" t="s">
        <v>770</v>
      </c>
      <c r="R9" s="412" t="s">
        <v>771</v>
      </c>
    </row>
    <row r="10" spans="1:18" s="22" customFormat="1" ht="46.5" customHeight="1" thickBot="1">
      <c r="A10" s="455">
        <v>2</v>
      </c>
      <c r="B10" s="448" t="s">
        <v>767</v>
      </c>
      <c r="C10" s="457" t="s">
        <v>768</v>
      </c>
      <c r="D10" s="456" t="s">
        <v>762</v>
      </c>
      <c r="E10" s="558">
        <v>1972</v>
      </c>
      <c r="F10" s="449">
        <v>147111.61</v>
      </c>
      <c r="G10" s="449"/>
      <c r="H10" s="456" t="s">
        <v>756</v>
      </c>
      <c r="I10" s="409" t="s">
        <v>769</v>
      </c>
      <c r="J10" s="409"/>
      <c r="K10" s="410">
        <v>90</v>
      </c>
      <c r="L10" s="411">
        <v>1</v>
      </c>
      <c r="M10" s="411" t="s">
        <v>764</v>
      </c>
      <c r="N10" s="411" t="s">
        <v>762</v>
      </c>
      <c r="O10" s="411" t="s">
        <v>764</v>
      </c>
      <c r="P10" s="413" t="s">
        <v>765</v>
      </c>
      <c r="Q10" s="411" t="s">
        <v>770</v>
      </c>
      <c r="R10" s="411" t="s">
        <v>771</v>
      </c>
    </row>
    <row r="11" spans="1:18" s="22" customFormat="1" ht="46.5" customHeight="1" thickBot="1">
      <c r="A11" s="455">
        <v>3</v>
      </c>
      <c r="B11" s="448" t="s">
        <v>772</v>
      </c>
      <c r="C11" s="457" t="s">
        <v>773</v>
      </c>
      <c r="D11" s="456" t="s">
        <v>762</v>
      </c>
      <c r="E11" s="558">
        <v>2000</v>
      </c>
      <c r="F11" s="449">
        <v>12532.52</v>
      </c>
      <c r="G11" s="449"/>
      <c r="H11" s="456" t="s">
        <v>0</v>
      </c>
      <c r="I11" s="409" t="s">
        <v>1</v>
      </c>
      <c r="J11" s="409"/>
      <c r="K11" s="410">
        <v>56</v>
      </c>
      <c r="L11" s="411">
        <v>1</v>
      </c>
      <c r="M11" s="411" t="s">
        <v>764</v>
      </c>
      <c r="N11" s="411" t="s">
        <v>762</v>
      </c>
      <c r="O11" s="411" t="s">
        <v>764</v>
      </c>
      <c r="P11" s="413" t="s">
        <v>2</v>
      </c>
      <c r="Q11" s="411" t="s">
        <v>3</v>
      </c>
      <c r="R11" s="411" t="s">
        <v>4</v>
      </c>
    </row>
    <row r="12" spans="1:18" s="22" customFormat="1" ht="48.75" customHeight="1" thickBot="1">
      <c r="A12" s="455">
        <v>4</v>
      </c>
      <c r="B12" s="448" t="s">
        <v>5</v>
      </c>
      <c r="C12" s="449" t="s">
        <v>761</v>
      </c>
      <c r="D12" s="456" t="s">
        <v>762</v>
      </c>
      <c r="E12" s="558">
        <v>2000</v>
      </c>
      <c r="F12" s="449">
        <v>3700</v>
      </c>
      <c r="G12" s="449"/>
      <c r="H12" s="456" t="s">
        <v>756</v>
      </c>
      <c r="I12" s="414" t="s">
        <v>6</v>
      </c>
      <c r="J12" s="409"/>
      <c r="K12" s="409"/>
      <c r="L12" s="411">
        <v>1</v>
      </c>
      <c r="M12" s="411" t="s">
        <v>764</v>
      </c>
      <c r="N12" s="411" t="s">
        <v>764</v>
      </c>
      <c r="O12" s="411" t="s">
        <v>764</v>
      </c>
      <c r="P12" s="413" t="s">
        <v>7</v>
      </c>
      <c r="Q12" s="412" t="s">
        <v>7</v>
      </c>
      <c r="R12" s="411" t="s">
        <v>7</v>
      </c>
    </row>
    <row r="13" spans="1:18" s="22" customFormat="1" ht="51" customHeight="1" thickBot="1">
      <c r="A13" s="455">
        <v>5</v>
      </c>
      <c r="B13" s="448" t="s">
        <v>8</v>
      </c>
      <c r="C13" s="457" t="s">
        <v>773</v>
      </c>
      <c r="D13" s="456" t="s">
        <v>9</v>
      </c>
      <c r="E13" s="558">
        <v>2012</v>
      </c>
      <c r="F13" s="449">
        <v>622078.87</v>
      </c>
      <c r="G13" s="449"/>
      <c r="H13" s="457" t="s">
        <v>10</v>
      </c>
      <c r="I13" s="414" t="s">
        <v>769</v>
      </c>
      <c r="J13" s="409"/>
      <c r="K13" s="409">
        <v>112.07</v>
      </c>
      <c r="L13" s="411">
        <v>1</v>
      </c>
      <c r="M13" s="411" t="s">
        <v>764</v>
      </c>
      <c r="N13" s="411" t="s">
        <v>762</v>
      </c>
      <c r="O13" s="411" t="s">
        <v>764</v>
      </c>
      <c r="P13" s="413" t="s">
        <v>765</v>
      </c>
      <c r="Q13" s="411" t="s">
        <v>3</v>
      </c>
      <c r="R13" s="413" t="s">
        <v>11</v>
      </c>
    </row>
    <row r="14" spans="1:18" s="22" customFormat="1" ht="22.5" customHeight="1" thickBot="1">
      <c r="A14" s="451"/>
      <c r="B14" s="458"/>
      <c r="C14" s="459"/>
      <c r="D14" s="453"/>
      <c r="E14" s="459"/>
      <c r="F14" s="459">
        <f>SUM(F9:F13)</f>
        <v>790783.9299999999</v>
      </c>
      <c r="G14" s="459">
        <f>SUM(G10:G12)</f>
        <v>0</v>
      </c>
      <c r="H14" s="459">
        <f>SUM(H10:H12)</f>
        <v>0</v>
      </c>
      <c r="I14" s="460"/>
      <c r="J14" s="460"/>
      <c r="K14" s="460"/>
      <c r="L14" s="460"/>
      <c r="M14" s="460"/>
      <c r="N14" s="460"/>
      <c r="O14" s="460"/>
      <c r="P14" s="460"/>
      <c r="Q14" s="460"/>
      <c r="R14" s="460"/>
    </row>
    <row r="15" spans="1:18" s="200" customFormat="1" ht="18" customHeight="1" thickBot="1">
      <c r="A15" s="658" t="s">
        <v>12</v>
      </c>
      <c r="B15" s="659"/>
      <c r="C15" s="660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</row>
    <row r="16" spans="1:18" s="22" customFormat="1" ht="57.75" thickBot="1">
      <c r="A16" s="455">
        <v>1</v>
      </c>
      <c r="B16" s="448" t="s">
        <v>13</v>
      </c>
      <c r="C16" s="449" t="s">
        <v>14</v>
      </c>
      <c r="D16" s="456" t="s">
        <v>762</v>
      </c>
      <c r="E16" s="558">
        <v>1964</v>
      </c>
      <c r="F16" s="449">
        <v>205702.63</v>
      </c>
      <c r="G16" s="449"/>
      <c r="H16" s="457" t="s">
        <v>15</v>
      </c>
      <c r="I16" s="414" t="s">
        <v>16</v>
      </c>
      <c r="J16" s="409"/>
      <c r="K16" s="409"/>
      <c r="L16" s="413" t="s">
        <v>17</v>
      </c>
      <c r="M16" s="412" t="s">
        <v>764</v>
      </c>
      <c r="N16" s="411" t="s">
        <v>762</v>
      </c>
      <c r="O16" s="411" t="s">
        <v>764</v>
      </c>
      <c r="P16" s="411" t="s">
        <v>765</v>
      </c>
      <c r="Q16" s="411" t="s">
        <v>3</v>
      </c>
      <c r="R16" s="411" t="s">
        <v>7</v>
      </c>
    </row>
    <row r="17" spans="1:18" s="22" customFormat="1" ht="72" thickBot="1">
      <c r="A17" s="455">
        <v>2</v>
      </c>
      <c r="B17" s="448" t="s">
        <v>19</v>
      </c>
      <c r="C17" s="457" t="s">
        <v>14</v>
      </c>
      <c r="D17" s="456" t="s">
        <v>762</v>
      </c>
      <c r="E17" s="558">
        <v>1952</v>
      </c>
      <c r="F17" s="449">
        <v>88004.6</v>
      </c>
      <c r="G17" s="449"/>
      <c r="H17" s="457" t="s">
        <v>20</v>
      </c>
      <c r="I17" s="414" t="s">
        <v>21</v>
      </c>
      <c r="J17" s="409"/>
      <c r="K17" s="409"/>
      <c r="L17" s="413" t="s">
        <v>17</v>
      </c>
      <c r="M17" s="412" t="s">
        <v>764</v>
      </c>
      <c r="N17" s="411" t="s">
        <v>762</v>
      </c>
      <c r="O17" s="411" t="s">
        <v>764</v>
      </c>
      <c r="P17" s="411" t="s">
        <v>765</v>
      </c>
      <c r="Q17" s="411" t="s">
        <v>22</v>
      </c>
      <c r="R17" s="411" t="s">
        <v>7</v>
      </c>
    </row>
    <row r="18" spans="1:18" s="22" customFormat="1" ht="72" thickBot="1">
      <c r="A18" s="455">
        <v>3</v>
      </c>
      <c r="B18" s="448" t="s">
        <v>23</v>
      </c>
      <c r="C18" s="449" t="s">
        <v>14</v>
      </c>
      <c r="D18" s="456" t="s">
        <v>762</v>
      </c>
      <c r="E18" s="558">
        <v>1985</v>
      </c>
      <c r="F18" s="449">
        <v>40254.28</v>
      </c>
      <c r="G18" s="449"/>
      <c r="H18" s="457" t="s">
        <v>20</v>
      </c>
      <c r="I18" s="414" t="s">
        <v>1</v>
      </c>
      <c r="J18" s="409"/>
      <c r="K18" s="409"/>
      <c r="L18" s="411">
        <v>1</v>
      </c>
      <c r="M18" s="411" t="s">
        <v>764</v>
      </c>
      <c r="N18" s="411" t="s">
        <v>762</v>
      </c>
      <c r="O18" s="411" t="s">
        <v>764</v>
      </c>
      <c r="P18" s="411" t="s">
        <v>765</v>
      </c>
      <c r="Q18" s="411" t="s">
        <v>3</v>
      </c>
      <c r="R18" s="411" t="s">
        <v>7</v>
      </c>
    </row>
    <row r="19" spans="1:18" s="22" customFormat="1" ht="57.75" thickBot="1">
      <c r="A19" s="455">
        <v>4</v>
      </c>
      <c r="B19" s="461" t="s">
        <v>24</v>
      </c>
      <c r="C19" s="462" t="s">
        <v>14</v>
      </c>
      <c r="D19" s="560" t="s">
        <v>762</v>
      </c>
      <c r="E19" s="559">
        <v>1985</v>
      </c>
      <c r="F19" s="463">
        <v>166547.72</v>
      </c>
      <c r="G19" s="463"/>
      <c r="H19" s="462" t="s">
        <v>15</v>
      </c>
      <c r="I19" s="414" t="s">
        <v>25</v>
      </c>
      <c r="J19" s="409"/>
      <c r="K19" s="409"/>
      <c r="L19" s="411">
        <v>2</v>
      </c>
      <c r="M19" s="412" t="s">
        <v>764</v>
      </c>
      <c r="N19" s="411" t="s">
        <v>762</v>
      </c>
      <c r="O19" s="411" t="s">
        <v>764</v>
      </c>
      <c r="P19" s="411" t="s">
        <v>765</v>
      </c>
      <c r="Q19" s="411" t="s">
        <v>3</v>
      </c>
      <c r="R19" s="411" t="s">
        <v>26</v>
      </c>
    </row>
    <row r="20" spans="1:18" s="22" customFormat="1" ht="29.25" thickBot="1">
      <c r="A20" s="455"/>
      <c r="B20" s="464" t="s">
        <v>27</v>
      </c>
      <c r="C20" s="465" t="s">
        <v>28</v>
      </c>
      <c r="D20" s="466"/>
      <c r="E20" s="467"/>
      <c r="F20" s="468">
        <v>459077</v>
      </c>
      <c r="G20" s="469"/>
      <c r="H20" s="465"/>
      <c r="I20" s="414"/>
      <c r="J20" s="409"/>
      <c r="K20" s="409"/>
      <c r="L20" s="411"/>
      <c r="M20" s="412"/>
      <c r="N20" s="411"/>
      <c r="O20" s="411"/>
      <c r="P20" s="411"/>
      <c r="Q20" s="411"/>
      <c r="R20" s="411"/>
    </row>
    <row r="21" spans="1:18" s="22" customFormat="1" ht="114.75" thickBot="1">
      <c r="A21" s="455">
        <v>5</v>
      </c>
      <c r="B21" s="448" t="s">
        <v>194</v>
      </c>
      <c r="C21" s="449" t="s">
        <v>14</v>
      </c>
      <c r="D21" s="456" t="s">
        <v>762</v>
      </c>
      <c r="E21" s="558">
        <v>1977</v>
      </c>
      <c r="F21" s="449">
        <v>10919.88</v>
      </c>
      <c r="G21" s="470"/>
      <c r="H21" s="457" t="s">
        <v>20</v>
      </c>
      <c r="I21" s="414" t="s">
        <v>195</v>
      </c>
      <c r="J21" s="409"/>
      <c r="K21" s="415" t="s">
        <v>196</v>
      </c>
      <c r="L21" s="411">
        <v>1</v>
      </c>
      <c r="M21" s="412" t="s">
        <v>764</v>
      </c>
      <c r="N21" s="411" t="s">
        <v>762</v>
      </c>
      <c r="O21" s="411" t="s">
        <v>764</v>
      </c>
      <c r="P21" s="411" t="s">
        <v>765</v>
      </c>
      <c r="Q21" s="411" t="s">
        <v>3</v>
      </c>
      <c r="R21" s="411" t="s">
        <v>7</v>
      </c>
    </row>
    <row r="22" spans="1:18" s="22" customFormat="1" ht="72" thickBot="1">
      <c r="A22" s="455">
        <v>6</v>
      </c>
      <c r="B22" s="461" t="s">
        <v>197</v>
      </c>
      <c r="C22" s="462" t="s">
        <v>198</v>
      </c>
      <c r="D22" s="560" t="s">
        <v>762</v>
      </c>
      <c r="E22" s="559">
        <v>1988</v>
      </c>
      <c r="F22" s="463">
        <v>383059.76</v>
      </c>
      <c r="G22" s="463"/>
      <c r="H22" s="462" t="s">
        <v>199</v>
      </c>
      <c r="I22" s="414" t="s">
        <v>200</v>
      </c>
      <c r="J22" s="409"/>
      <c r="K22" s="678">
        <v>977.52</v>
      </c>
      <c r="L22" s="676">
        <v>2</v>
      </c>
      <c r="M22" s="680" t="s">
        <v>762</v>
      </c>
      <c r="N22" s="676" t="s">
        <v>762</v>
      </c>
      <c r="O22" s="676" t="s">
        <v>764</v>
      </c>
      <c r="P22" s="676" t="s">
        <v>201</v>
      </c>
      <c r="Q22" s="676" t="s">
        <v>3</v>
      </c>
      <c r="R22" s="676" t="s">
        <v>7</v>
      </c>
    </row>
    <row r="23" spans="1:18" s="22" customFormat="1" ht="57.75" thickBot="1">
      <c r="A23" s="455"/>
      <c r="B23" s="464" t="s">
        <v>202</v>
      </c>
      <c r="C23" s="465" t="s">
        <v>203</v>
      </c>
      <c r="D23" s="561"/>
      <c r="E23" s="562"/>
      <c r="F23" s="469">
        <v>871689.72</v>
      </c>
      <c r="G23" s="418"/>
      <c r="H23" s="465"/>
      <c r="I23" s="414"/>
      <c r="J23" s="409"/>
      <c r="K23" s="679"/>
      <c r="L23" s="677"/>
      <c r="M23" s="677"/>
      <c r="N23" s="677"/>
      <c r="O23" s="677"/>
      <c r="P23" s="677"/>
      <c r="Q23" s="677"/>
      <c r="R23" s="677"/>
    </row>
    <row r="24" spans="1:18" s="22" customFormat="1" ht="56.25" customHeight="1" thickBot="1">
      <c r="A24" s="455">
        <v>7</v>
      </c>
      <c r="B24" s="448" t="s">
        <v>204</v>
      </c>
      <c r="C24" s="449" t="s">
        <v>14</v>
      </c>
      <c r="D24" s="456" t="s">
        <v>762</v>
      </c>
      <c r="E24" s="558">
        <v>1958</v>
      </c>
      <c r="F24" s="449">
        <v>98329.32</v>
      </c>
      <c r="G24" s="449"/>
      <c r="H24" s="457" t="s">
        <v>15</v>
      </c>
      <c r="I24" s="414" t="s">
        <v>205</v>
      </c>
      <c r="J24" s="409"/>
      <c r="K24" s="415" t="s">
        <v>206</v>
      </c>
      <c r="L24" s="411">
        <v>1</v>
      </c>
      <c r="M24" s="412" t="s">
        <v>764</v>
      </c>
      <c r="N24" s="411" t="s">
        <v>762</v>
      </c>
      <c r="O24" s="411" t="s">
        <v>764</v>
      </c>
      <c r="P24" s="411" t="s">
        <v>765</v>
      </c>
      <c r="Q24" s="411" t="s">
        <v>22</v>
      </c>
      <c r="R24" s="411" t="s">
        <v>7</v>
      </c>
    </row>
    <row r="25" spans="1:18" s="22" customFormat="1" ht="53.25" customHeight="1" thickBot="1">
      <c r="A25" s="455">
        <v>8</v>
      </c>
      <c r="B25" s="461" t="s">
        <v>207</v>
      </c>
      <c r="C25" s="463" t="s">
        <v>14</v>
      </c>
      <c r="D25" s="683" t="s">
        <v>762</v>
      </c>
      <c r="E25" s="682">
        <v>2004</v>
      </c>
      <c r="F25" s="463">
        <v>122579</v>
      </c>
      <c r="G25" s="463"/>
      <c r="H25" s="681" t="s">
        <v>15</v>
      </c>
      <c r="I25" s="684" t="s">
        <v>208</v>
      </c>
      <c r="J25" s="409"/>
      <c r="K25" s="410">
        <v>84</v>
      </c>
      <c r="L25" s="676">
        <v>3</v>
      </c>
      <c r="M25" s="674" t="s">
        <v>762</v>
      </c>
      <c r="N25" s="676" t="s">
        <v>762</v>
      </c>
      <c r="O25" s="676" t="s">
        <v>764</v>
      </c>
      <c r="P25" s="674" t="s">
        <v>209</v>
      </c>
      <c r="Q25" s="676" t="s">
        <v>210</v>
      </c>
      <c r="R25" s="676" t="s">
        <v>7</v>
      </c>
    </row>
    <row r="26" spans="1:18" s="22" customFormat="1" ht="48.75" customHeight="1" thickBot="1">
      <c r="A26" s="455"/>
      <c r="B26" s="464" t="s">
        <v>211</v>
      </c>
      <c r="C26" s="465" t="s">
        <v>212</v>
      </c>
      <c r="D26" s="677"/>
      <c r="E26" s="677"/>
      <c r="F26" s="468">
        <v>1861704.89</v>
      </c>
      <c r="G26" s="469"/>
      <c r="H26" s="679"/>
      <c r="I26" s="685"/>
      <c r="J26" s="409"/>
      <c r="K26" s="410">
        <v>748.2</v>
      </c>
      <c r="L26" s="677"/>
      <c r="M26" s="675"/>
      <c r="N26" s="677"/>
      <c r="O26" s="677"/>
      <c r="P26" s="675"/>
      <c r="Q26" s="677"/>
      <c r="R26" s="677"/>
    </row>
    <row r="27" spans="1:18" s="22" customFormat="1" ht="33.75" customHeight="1" thickBot="1">
      <c r="A27" s="451"/>
      <c r="B27" s="458" t="s">
        <v>213</v>
      </c>
      <c r="C27" s="459"/>
      <c r="D27" s="459"/>
      <c r="E27" s="459"/>
      <c r="F27" s="459">
        <f>SUM(F16:F26)</f>
        <v>4307868.8</v>
      </c>
      <c r="G27" s="459">
        <f>SUM(G16:G25)</f>
        <v>0</v>
      </c>
      <c r="H27" s="459"/>
      <c r="I27" s="460"/>
      <c r="J27" s="460"/>
      <c r="K27" s="460"/>
      <c r="L27" s="460"/>
      <c r="M27" s="460"/>
      <c r="N27" s="460"/>
      <c r="O27" s="460"/>
      <c r="P27" s="460"/>
      <c r="Q27" s="460"/>
      <c r="R27" s="460"/>
    </row>
    <row r="28" spans="1:18" s="200" customFormat="1" ht="19.5" customHeight="1" thickBot="1">
      <c r="A28" s="658" t="s">
        <v>214</v>
      </c>
      <c r="B28" s="659"/>
      <c r="C28" s="660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</row>
    <row r="29" spans="1:18" s="22" customFormat="1" ht="57" customHeight="1" thickBot="1">
      <c r="A29" s="447">
        <v>1</v>
      </c>
      <c r="B29" s="448" t="s">
        <v>215</v>
      </c>
      <c r="C29" s="457" t="s">
        <v>212</v>
      </c>
      <c r="D29" s="456" t="s">
        <v>762</v>
      </c>
      <c r="E29" s="558">
        <v>1974</v>
      </c>
      <c r="F29" s="449">
        <v>656929.58</v>
      </c>
      <c r="G29" s="449"/>
      <c r="H29" s="449" t="s">
        <v>216</v>
      </c>
      <c r="I29" s="420" t="s">
        <v>205</v>
      </c>
      <c r="J29" s="421"/>
      <c r="K29" s="421">
        <v>220.86</v>
      </c>
      <c r="L29" s="422">
        <v>1</v>
      </c>
      <c r="M29" s="422" t="s">
        <v>764</v>
      </c>
      <c r="N29" s="423" t="s">
        <v>762</v>
      </c>
      <c r="O29" s="423" t="s">
        <v>764</v>
      </c>
      <c r="P29" s="423" t="s">
        <v>217</v>
      </c>
      <c r="Q29" s="423" t="s">
        <v>770</v>
      </c>
      <c r="R29" s="423" t="s">
        <v>771</v>
      </c>
    </row>
    <row r="30" spans="1:18" s="276" customFormat="1" ht="54" customHeight="1" thickBot="1">
      <c r="A30" s="455">
        <v>2</v>
      </c>
      <c r="B30" s="448" t="s">
        <v>29</v>
      </c>
      <c r="C30" s="457" t="s">
        <v>212</v>
      </c>
      <c r="D30" s="471" t="s">
        <v>762</v>
      </c>
      <c r="E30" s="565" t="s">
        <v>916</v>
      </c>
      <c r="F30" s="449">
        <v>8417589</v>
      </c>
      <c r="G30" s="449"/>
      <c r="H30" s="472"/>
      <c r="I30" s="421" t="s">
        <v>365</v>
      </c>
      <c r="J30" s="421"/>
      <c r="K30" s="424">
        <v>2426</v>
      </c>
      <c r="L30" s="422">
        <v>3</v>
      </c>
      <c r="M30" s="422" t="s">
        <v>762</v>
      </c>
      <c r="N30" s="422" t="s">
        <v>762</v>
      </c>
      <c r="O30" s="422" t="s">
        <v>762</v>
      </c>
      <c r="P30" s="422" t="s">
        <v>2</v>
      </c>
      <c r="Q30" s="422" t="s">
        <v>770</v>
      </c>
      <c r="R30" s="422" t="s">
        <v>771</v>
      </c>
    </row>
    <row r="31" spans="1:18" s="22" customFormat="1" ht="25.5" customHeight="1" thickBot="1">
      <c r="A31" s="451"/>
      <c r="B31" s="458" t="s">
        <v>218</v>
      </c>
      <c r="C31" s="459"/>
      <c r="D31" s="459"/>
      <c r="E31" s="459"/>
      <c r="F31" s="459">
        <f>SUM(F29:F30)</f>
        <v>9074518.58</v>
      </c>
      <c r="G31" s="459">
        <f>SUM(G29:G29)</f>
        <v>0</v>
      </c>
      <c r="H31" s="459"/>
      <c r="I31" s="460"/>
      <c r="J31" s="460"/>
      <c r="K31" s="460"/>
      <c r="L31" s="460"/>
      <c r="M31" s="460"/>
      <c r="N31" s="460"/>
      <c r="O31" s="460"/>
      <c r="P31" s="460"/>
      <c r="Q31" s="460"/>
      <c r="R31" s="460"/>
    </row>
    <row r="32" spans="1:18" s="200" customFormat="1" ht="18.75" customHeight="1" thickBot="1">
      <c r="A32" s="658" t="s">
        <v>219</v>
      </c>
      <c r="B32" s="659"/>
      <c r="C32" s="659"/>
      <c r="D32" s="659"/>
      <c r="E32" s="660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</row>
    <row r="33" spans="1:18" s="22" customFormat="1" ht="61.5" customHeight="1" thickBot="1">
      <c r="A33" s="473">
        <v>1</v>
      </c>
      <c r="B33" s="474" t="s">
        <v>220</v>
      </c>
      <c r="C33" s="475" t="s">
        <v>221</v>
      </c>
      <c r="D33" s="476" t="s">
        <v>762</v>
      </c>
      <c r="E33" s="566">
        <v>2010</v>
      </c>
      <c r="F33" s="477">
        <v>12312706.29</v>
      </c>
      <c r="G33" s="477"/>
      <c r="H33" s="475" t="s">
        <v>222</v>
      </c>
      <c r="I33" s="414" t="s">
        <v>223</v>
      </c>
      <c r="J33" s="409"/>
      <c r="K33" s="409">
        <v>3408.57</v>
      </c>
      <c r="L33" s="411">
        <v>2</v>
      </c>
      <c r="M33" s="411" t="s">
        <v>762</v>
      </c>
      <c r="N33" s="411" t="s">
        <v>762</v>
      </c>
      <c r="O33" s="411" t="s">
        <v>762</v>
      </c>
      <c r="P33" s="411" t="s">
        <v>217</v>
      </c>
      <c r="Q33" s="411" t="s">
        <v>22</v>
      </c>
      <c r="R33" s="413" t="s">
        <v>224</v>
      </c>
    </row>
    <row r="34" spans="1:18" s="22" customFormat="1" ht="38.25" customHeight="1" thickBot="1">
      <c r="A34" s="478">
        <v>2</v>
      </c>
      <c r="B34" s="474" t="s">
        <v>225</v>
      </c>
      <c r="C34" s="475" t="s">
        <v>226</v>
      </c>
      <c r="D34" s="476" t="s">
        <v>762</v>
      </c>
      <c r="E34" s="566">
        <v>2011</v>
      </c>
      <c r="F34" s="477">
        <v>109472.29</v>
      </c>
      <c r="G34" s="477"/>
      <c r="H34" s="477" t="s">
        <v>756</v>
      </c>
      <c r="I34" s="414" t="s">
        <v>1</v>
      </c>
      <c r="J34" s="409"/>
      <c r="K34" s="414" t="s">
        <v>915</v>
      </c>
      <c r="L34" s="409"/>
      <c r="M34" s="409"/>
      <c r="N34" s="409"/>
      <c r="O34" s="409"/>
      <c r="P34" s="409"/>
      <c r="Q34" s="409"/>
      <c r="R34" s="409"/>
    </row>
    <row r="35" spans="1:18" s="276" customFormat="1" ht="48" customHeight="1" thickBot="1">
      <c r="A35" s="473">
        <v>3</v>
      </c>
      <c r="B35" s="474" t="s">
        <v>187</v>
      </c>
      <c r="C35" s="479" t="s">
        <v>188</v>
      </c>
      <c r="D35" s="476" t="s">
        <v>762</v>
      </c>
      <c r="E35" s="566">
        <v>2013</v>
      </c>
      <c r="F35" s="477">
        <v>343885.62</v>
      </c>
      <c r="G35" s="477"/>
      <c r="H35" s="477" t="s">
        <v>756</v>
      </c>
      <c r="I35" s="414" t="s">
        <v>205</v>
      </c>
      <c r="J35" s="409"/>
      <c r="K35" s="409">
        <v>125.2</v>
      </c>
      <c r="L35" s="411">
        <v>1</v>
      </c>
      <c r="M35" s="411" t="s">
        <v>764</v>
      </c>
      <c r="N35" s="411" t="s">
        <v>762</v>
      </c>
      <c r="O35" s="411" t="s">
        <v>764</v>
      </c>
      <c r="P35" s="425" t="s">
        <v>189</v>
      </c>
      <c r="Q35" s="412" t="s">
        <v>756</v>
      </c>
      <c r="R35" s="425" t="s">
        <v>190</v>
      </c>
    </row>
    <row r="36" spans="1:18" s="276" customFormat="1" ht="48" customHeight="1" thickBot="1">
      <c r="A36" s="473">
        <v>4</v>
      </c>
      <c r="B36" s="474" t="s">
        <v>775</v>
      </c>
      <c r="C36" s="479" t="s">
        <v>226</v>
      </c>
      <c r="D36" s="476" t="s">
        <v>762</v>
      </c>
      <c r="E36" s="566">
        <v>2014</v>
      </c>
      <c r="F36" s="477">
        <v>381915</v>
      </c>
      <c r="G36" s="477"/>
      <c r="H36" s="477" t="s">
        <v>756</v>
      </c>
      <c r="I36" s="426" t="s">
        <v>1</v>
      </c>
      <c r="J36" s="427"/>
      <c r="K36" s="419">
        <v>9904</v>
      </c>
      <c r="L36" s="416"/>
      <c r="M36" s="416"/>
      <c r="N36" s="416"/>
      <c r="O36" s="416"/>
      <c r="P36" s="428"/>
      <c r="Q36" s="417"/>
      <c r="R36" s="428"/>
    </row>
    <row r="37" spans="1:18" s="276" customFormat="1" ht="60.75" customHeight="1" thickBot="1">
      <c r="A37" s="478">
        <v>5</v>
      </c>
      <c r="B37" s="474" t="s">
        <v>921</v>
      </c>
      <c r="C37" s="479" t="s">
        <v>188</v>
      </c>
      <c r="D37" s="476" t="s">
        <v>762</v>
      </c>
      <c r="E37" s="566">
        <v>2014</v>
      </c>
      <c r="F37" s="477">
        <v>410490.05</v>
      </c>
      <c r="G37" s="477"/>
      <c r="H37" s="477" t="s">
        <v>756</v>
      </c>
      <c r="I37" s="414" t="s">
        <v>208</v>
      </c>
      <c r="J37" s="409"/>
      <c r="K37" s="409">
        <v>168.83</v>
      </c>
      <c r="L37" s="411">
        <v>1</v>
      </c>
      <c r="M37" s="411" t="s">
        <v>764</v>
      </c>
      <c r="N37" s="411" t="s">
        <v>762</v>
      </c>
      <c r="O37" s="411" t="s">
        <v>764</v>
      </c>
      <c r="P37" s="425" t="s">
        <v>2</v>
      </c>
      <c r="Q37" s="412" t="s">
        <v>922</v>
      </c>
      <c r="R37" s="425" t="s">
        <v>923</v>
      </c>
    </row>
    <row r="38" spans="1:18" s="138" customFormat="1" ht="24" customHeight="1" thickBot="1">
      <c r="A38" s="480"/>
      <c r="B38" s="481" t="s">
        <v>758</v>
      </c>
      <c r="C38" s="482"/>
      <c r="D38" s="482"/>
      <c r="E38" s="482"/>
      <c r="F38" s="482">
        <f>SUM(F33:F37)</f>
        <v>13558469.249999998</v>
      </c>
      <c r="G38" s="482">
        <f>SUM(G33:G34)</f>
        <v>0</v>
      </c>
      <c r="H38" s="482"/>
      <c r="I38" s="429"/>
      <c r="J38" s="429"/>
      <c r="K38" s="429"/>
      <c r="L38" s="429"/>
      <c r="M38" s="429"/>
      <c r="N38" s="429"/>
      <c r="O38" s="429"/>
      <c r="P38" s="429"/>
      <c r="Q38" s="429"/>
      <c r="R38" s="429"/>
    </row>
    <row r="39" spans="1:18" s="200" customFormat="1" ht="15.75" customHeight="1" thickBot="1">
      <c r="A39" s="658" t="s">
        <v>227</v>
      </c>
      <c r="B39" s="659"/>
      <c r="C39" s="660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</row>
    <row r="40" spans="1:18" s="153" customFormat="1" ht="39.75" customHeight="1" thickBot="1">
      <c r="A40" s="455">
        <v>1</v>
      </c>
      <c r="B40" s="448" t="s">
        <v>228</v>
      </c>
      <c r="C40" s="456" t="s">
        <v>229</v>
      </c>
      <c r="D40" s="456" t="s">
        <v>762</v>
      </c>
      <c r="E40" s="567">
        <v>2011</v>
      </c>
      <c r="F40" s="449">
        <v>183963.47</v>
      </c>
      <c r="G40" s="449"/>
      <c r="H40" s="449" t="s">
        <v>756</v>
      </c>
      <c r="I40" s="409" t="s">
        <v>1</v>
      </c>
      <c r="J40" s="409"/>
      <c r="K40" s="414" t="s">
        <v>915</v>
      </c>
      <c r="L40" s="409"/>
      <c r="M40" s="409"/>
      <c r="N40" s="409"/>
      <c r="O40" s="409"/>
      <c r="P40" s="409"/>
      <c r="Q40" s="409"/>
      <c r="R40" s="409"/>
    </row>
    <row r="41" spans="1:18" s="153" customFormat="1" ht="48.75" customHeight="1" thickBot="1">
      <c r="A41" s="455">
        <v>2</v>
      </c>
      <c r="B41" s="448" t="s">
        <v>230</v>
      </c>
      <c r="C41" s="456" t="s">
        <v>229</v>
      </c>
      <c r="D41" s="456" t="s">
        <v>762</v>
      </c>
      <c r="E41" s="567">
        <v>2011</v>
      </c>
      <c r="F41" s="449">
        <v>135592.02</v>
      </c>
      <c r="G41" s="449"/>
      <c r="H41" s="449" t="s">
        <v>756</v>
      </c>
      <c r="I41" s="409" t="s">
        <v>16</v>
      </c>
      <c r="J41" s="409"/>
      <c r="K41" s="414">
        <v>6100</v>
      </c>
      <c r="L41" s="409"/>
      <c r="M41" s="409"/>
      <c r="N41" s="409"/>
      <c r="O41" s="409"/>
      <c r="P41" s="409"/>
      <c r="Q41" s="409"/>
      <c r="R41" s="409"/>
    </row>
    <row r="42" spans="1:18" s="153" customFormat="1" ht="48.75" customHeight="1" thickBot="1">
      <c r="A42" s="455">
        <v>3</v>
      </c>
      <c r="B42" s="448" t="s">
        <v>566</v>
      </c>
      <c r="C42" s="456" t="s">
        <v>229</v>
      </c>
      <c r="D42" s="456" t="s">
        <v>762</v>
      </c>
      <c r="E42" s="567">
        <v>2013</v>
      </c>
      <c r="F42" s="449">
        <v>34573.53</v>
      </c>
      <c r="G42" s="449"/>
      <c r="H42" s="449" t="s">
        <v>756</v>
      </c>
      <c r="I42" s="414" t="s">
        <v>365</v>
      </c>
      <c r="J42" s="409"/>
      <c r="K42" s="414">
        <v>648</v>
      </c>
      <c r="L42" s="409"/>
      <c r="M42" s="409"/>
      <c r="N42" s="409"/>
      <c r="O42" s="409"/>
      <c r="P42" s="409"/>
      <c r="Q42" s="409"/>
      <c r="R42" s="409"/>
    </row>
    <row r="43" spans="1:18" s="239" customFormat="1" ht="48.75" customHeight="1" thickBot="1">
      <c r="A43" s="455">
        <v>4</v>
      </c>
      <c r="B43" s="448" t="s">
        <v>191</v>
      </c>
      <c r="C43" s="456" t="s">
        <v>192</v>
      </c>
      <c r="D43" s="456" t="s">
        <v>762</v>
      </c>
      <c r="E43" s="567">
        <v>2013</v>
      </c>
      <c r="F43" s="449">
        <v>5865359.53</v>
      </c>
      <c r="G43" s="449"/>
      <c r="H43" s="449" t="s">
        <v>193</v>
      </c>
      <c r="I43" s="414" t="s">
        <v>365</v>
      </c>
      <c r="J43" s="409"/>
      <c r="K43" s="414">
        <v>43000</v>
      </c>
      <c r="L43" s="409"/>
      <c r="M43" s="409"/>
      <c r="N43" s="409"/>
      <c r="O43" s="409"/>
      <c r="P43" s="409"/>
      <c r="Q43" s="409"/>
      <c r="R43" s="409"/>
    </row>
    <row r="44" spans="1:18" s="239" customFormat="1" ht="48.75" customHeight="1" thickBot="1">
      <c r="A44" s="455">
        <v>5</v>
      </c>
      <c r="B44" s="448" t="s">
        <v>774</v>
      </c>
      <c r="C44" s="456" t="s">
        <v>192</v>
      </c>
      <c r="D44" s="456" t="s">
        <v>762</v>
      </c>
      <c r="E44" s="567">
        <v>2014</v>
      </c>
      <c r="F44" s="449">
        <v>33528.1</v>
      </c>
      <c r="G44" s="449"/>
      <c r="H44" s="449" t="s">
        <v>756</v>
      </c>
      <c r="I44" s="414" t="s">
        <v>781</v>
      </c>
      <c r="J44" s="409"/>
      <c r="K44" s="414">
        <v>120</v>
      </c>
      <c r="L44" s="409"/>
      <c r="M44" s="409"/>
      <c r="N44" s="409"/>
      <c r="O44" s="409"/>
      <c r="P44" s="409"/>
      <c r="Q44" s="409"/>
      <c r="R44" s="409"/>
    </row>
    <row r="45" spans="1:18" s="239" customFormat="1" ht="48.75" customHeight="1" thickBot="1">
      <c r="A45" s="455">
        <v>6</v>
      </c>
      <c r="B45" s="448" t="s">
        <v>779</v>
      </c>
      <c r="C45" s="456" t="s">
        <v>192</v>
      </c>
      <c r="D45" s="456" t="s">
        <v>762</v>
      </c>
      <c r="E45" s="567">
        <v>2014</v>
      </c>
      <c r="F45" s="449">
        <v>22113.1</v>
      </c>
      <c r="G45" s="449"/>
      <c r="H45" s="449" t="s">
        <v>756</v>
      </c>
      <c r="I45" s="414" t="s">
        <v>780</v>
      </c>
      <c r="J45" s="409"/>
      <c r="K45" s="414">
        <v>120</v>
      </c>
      <c r="L45" s="409"/>
      <c r="M45" s="409"/>
      <c r="N45" s="409"/>
      <c r="O45" s="409"/>
      <c r="P45" s="409"/>
      <c r="Q45" s="409"/>
      <c r="R45" s="409"/>
    </row>
    <row r="46" spans="1:18" s="239" customFormat="1" ht="48.75" customHeight="1" thickBot="1">
      <c r="A46" s="455">
        <v>7</v>
      </c>
      <c r="B46" s="448" t="s">
        <v>882</v>
      </c>
      <c r="C46" s="456" t="s">
        <v>192</v>
      </c>
      <c r="D46" s="456" t="s">
        <v>762</v>
      </c>
      <c r="E46" s="567">
        <v>2014</v>
      </c>
      <c r="F46" s="449">
        <v>188257.85</v>
      </c>
      <c r="G46" s="449"/>
      <c r="H46" s="449" t="s">
        <v>756</v>
      </c>
      <c r="I46" s="430" t="s">
        <v>365</v>
      </c>
      <c r="J46" s="409"/>
      <c r="K46" s="414">
        <v>117</v>
      </c>
      <c r="L46" s="409"/>
      <c r="M46" s="409"/>
      <c r="N46" s="409"/>
      <c r="O46" s="409"/>
      <c r="P46" s="409"/>
      <c r="Q46" s="409"/>
      <c r="R46" s="409"/>
    </row>
    <row r="47" spans="1:18" s="239" customFormat="1" ht="48.75" customHeight="1" thickBot="1">
      <c r="A47" s="455">
        <v>8</v>
      </c>
      <c r="B47" s="448" t="s">
        <v>1026</v>
      </c>
      <c r="C47" s="456" t="s">
        <v>192</v>
      </c>
      <c r="D47" s="456" t="s">
        <v>762</v>
      </c>
      <c r="E47" s="567">
        <v>2014</v>
      </c>
      <c r="F47" s="449">
        <v>1992254</v>
      </c>
      <c r="G47" s="449"/>
      <c r="H47" s="472" t="s">
        <v>756</v>
      </c>
      <c r="I47" s="635" t="s">
        <v>1027</v>
      </c>
      <c r="J47" s="636"/>
      <c r="K47" s="635"/>
      <c r="L47" s="636"/>
      <c r="M47" s="636"/>
      <c r="N47" s="636"/>
      <c r="O47" s="636"/>
      <c r="P47" s="636"/>
      <c r="Q47" s="636"/>
      <c r="R47" s="636"/>
    </row>
    <row r="48" spans="1:18" s="151" customFormat="1" ht="15" thickBot="1">
      <c r="A48" s="451"/>
      <c r="B48" s="458" t="s">
        <v>213</v>
      </c>
      <c r="C48" s="459"/>
      <c r="D48" s="459"/>
      <c r="E48" s="459"/>
      <c r="F48" s="459">
        <f>SUM(F40:F47)</f>
        <v>8455641.6</v>
      </c>
      <c r="G48" s="459">
        <f>SUM(G40:G41)</f>
        <v>0</v>
      </c>
      <c r="H48" s="459"/>
      <c r="I48" s="460"/>
      <c r="J48" s="460"/>
      <c r="K48" s="460"/>
      <c r="L48" s="460"/>
      <c r="M48" s="460"/>
      <c r="N48" s="460"/>
      <c r="O48" s="460"/>
      <c r="P48" s="460"/>
      <c r="Q48" s="460"/>
      <c r="R48" s="460"/>
    </row>
    <row r="49" spans="1:18" s="314" customFormat="1" ht="14.25">
      <c r="A49" s="663" t="s">
        <v>776</v>
      </c>
      <c r="B49" s="664"/>
      <c r="C49" s="483"/>
      <c r="D49" s="484"/>
      <c r="E49" s="484"/>
      <c r="F49" s="484"/>
      <c r="G49" s="484"/>
      <c r="H49" s="484"/>
      <c r="I49" s="485"/>
      <c r="J49" s="485"/>
      <c r="K49" s="485"/>
      <c r="L49" s="485"/>
      <c r="M49" s="485"/>
      <c r="N49" s="485"/>
      <c r="O49" s="485"/>
      <c r="P49" s="485"/>
      <c r="Q49" s="485"/>
      <c r="R49" s="485"/>
    </row>
    <row r="50" spans="1:18" s="315" customFormat="1" ht="42.75">
      <c r="A50" s="486">
        <v>1</v>
      </c>
      <c r="B50" s="487" t="s">
        <v>777</v>
      </c>
      <c r="C50" s="488" t="s">
        <v>778</v>
      </c>
      <c r="D50" s="489" t="s">
        <v>762</v>
      </c>
      <c r="E50" s="568">
        <v>2014</v>
      </c>
      <c r="F50" s="490">
        <v>96025.16</v>
      </c>
      <c r="G50" s="490"/>
      <c r="H50" s="490" t="s">
        <v>756</v>
      </c>
      <c r="I50" s="491" t="s">
        <v>205</v>
      </c>
      <c r="J50" s="491"/>
      <c r="K50" s="491"/>
      <c r="L50" s="491"/>
      <c r="M50" s="491"/>
      <c r="N50" s="491"/>
      <c r="O50" s="491"/>
      <c r="P50" s="491"/>
      <c r="Q50" s="491"/>
      <c r="R50" s="491"/>
    </row>
    <row r="51" spans="1:18" s="314" customFormat="1" ht="14.25">
      <c r="A51" s="492"/>
      <c r="B51" s="493"/>
      <c r="C51" s="494"/>
      <c r="D51" s="494"/>
      <c r="E51" s="431" t="s">
        <v>758</v>
      </c>
      <c r="F51" s="494">
        <f>F50</f>
        <v>96025.16</v>
      </c>
      <c r="G51" s="494"/>
      <c r="H51" s="494"/>
      <c r="I51" s="495"/>
      <c r="J51" s="495"/>
      <c r="K51" s="495"/>
      <c r="L51" s="495"/>
      <c r="M51" s="495"/>
      <c r="N51" s="495"/>
      <c r="O51" s="495"/>
      <c r="P51" s="495"/>
      <c r="Q51" s="495"/>
      <c r="R51" s="495"/>
    </row>
    <row r="52" spans="1:18" s="367" customFormat="1" ht="21.75" customHeight="1">
      <c r="A52" s="671" t="s">
        <v>671</v>
      </c>
      <c r="B52" s="672"/>
      <c r="C52" s="672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</row>
    <row r="53" spans="1:18" s="200" customFormat="1" ht="33.75" customHeight="1" thickBot="1">
      <c r="A53" s="669" t="s">
        <v>231</v>
      </c>
      <c r="B53" s="670"/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</row>
    <row r="54" spans="1:18" s="153" customFormat="1" ht="76.5" customHeight="1" thickBot="1">
      <c r="A54" s="569">
        <v>1</v>
      </c>
      <c r="B54" s="497" t="s">
        <v>232</v>
      </c>
      <c r="C54" s="423" t="s">
        <v>233</v>
      </c>
      <c r="D54" s="498" t="s">
        <v>762</v>
      </c>
      <c r="E54" s="570" t="s">
        <v>905</v>
      </c>
      <c r="F54" s="499">
        <v>818790.8</v>
      </c>
      <c r="G54" s="500"/>
      <c r="H54" s="501" t="s">
        <v>234</v>
      </c>
      <c r="I54" s="423" t="s">
        <v>235</v>
      </c>
      <c r="J54" s="423"/>
      <c r="K54" s="502">
        <v>535.36</v>
      </c>
      <c r="L54" s="423">
        <v>2</v>
      </c>
      <c r="M54" s="423" t="s">
        <v>236</v>
      </c>
      <c r="N54" s="423" t="s">
        <v>762</v>
      </c>
      <c r="O54" s="423" t="s">
        <v>764</v>
      </c>
      <c r="P54" s="423" t="s">
        <v>2</v>
      </c>
      <c r="Q54" s="423" t="s">
        <v>3</v>
      </c>
      <c r="R54" s="503" t="s">
        <v>237</v>
      </c>
    </row>
    <row r="55" spans="1:18" s="151" customFormat="1" ht="15" thickBot="1">
      <c r="A55" s="451"/>
      <c r="B55" s="504"/>
      <c r="C55" s="505"/>
      <c r="D55" s="453"/>
      <c r="E55" s="452" t="s">
        <v>758</v>
      </c>
      <c r="F55" s="453">
        <f>SUM(F54)</f>
        <v>818790.8</v>
      </c>
      <c r="G55" s="506">
        <f>SUM(G33:G54)</f>
        <v>0</v>
      </c>
      <c r="H55" s="505"/>
      <c r="I55" s="507"/>
      <c r="J55" s="507"/>
      <c r="K55" s="507"/>
      <c r="L55" s="507"/>
      <c r="M55" s="507"/>
      <c r="N55" s="507"/>
      <c r="O55" s="507"/>
      <c r="P55" s="507"/>
      <c r="Q55" s="507"/>
      <c r="R55" s="507"/>
    </row>
    <row r="56" spans="1:18" s="368" customFormat="1" ht="14.25">
      <c r="A56" s="508" t="s">
        <v>688</v>
      </c>
      <c r="B56" s="508"/>
      <c r="C56" s="509"/>
      <c r="D56" s="509"/>
      <c r="E56" s="509"/>
      <c r="F56" s="509"/>
      <c r="G56" s="509"/>
      <c r="H56" s="509"/>
      <c r="I56" s="509"/>
      <c r="J56" s="509"/>
      <c r="K56" s="509"/>
      <c r="L56" s="509"/>
      <c r="M56" s="509"/>
      <c r="N56" s="509"/>
      <c r="O56" s="509"/>
      <c r="P56" s="509"/>
      <c r="Q56" s="509"/>
      <c r="R56" s="509"/>
    </row>
    <row r="57" spans="1:18" s="22" customFormat="1" ht="71.25">
      <c r="A57" s="510">
        <v>1</v>
      </c>
      <c r="B57" s="511" t="s">
        <v>238</v>
      </c>
      <c r="C57" s="510" t="s">
        <v>239</v>
      </c>
      <c r="D57" s="510" t="s">
        <v>240</v>
      </c>
      <c r="E57" s="512">
        <v>1939</v>
      </c>
      <c r="F57" s="513">
        <v>669766.24</v>
      </c>
      <c r="G57" s="514"/>
      <c r="H57" s="510" t="s">
        <v>241</v>
      </c>
      <c r="I57" s="510" t="s">
        <v>242</v>
      </c>
      <c r="J57" s="510"/>
      <c r="K57" s="515">
        <v>1475</v>
      </c>
      <c r="L57" s="510" t="s">
        <v>243</v>
      </c>
      <c r="M57" s="510" t="s">
        <v>244</v>
      </c>
      <c r="N57" s="510" t="s">
        <v>240</v>
      </c>
      <c r="O57" s="510" t="s">
        <v>245</v>
      </c>
      <c r="P57" s="510" t="s">
        <v>246</v>
      </c>
      <c r="Q57" s="510" t="s">
        <v>247</v>
      </c>
      <c r="R57" s="510" t="s">
        <v>248</v>
      </c>
    </row>
    <row r="58" spans="1:18" s="22" customFormat="1" ht="15" thickBot="1">
      <c r="A58" s="510">
        <v>2</v>
      </c>
      <c r="B58" s="511" t="s">
        <v>249</v>
      </c>
      <c r="C58" s="510" t="s">
        <v>250</v>
      </c>
      <c r="D58" s="510" t="s">
        <v>240</v>
      </c>
      <c r="E58" s="512">
        <v>2010</v>
      </c>
      <c r="F58" s="513">
        <v>424392.93</v>
      </c>
      <c r="G58" s="516"/>
      <c r="H58" s="510"/>
      <c r="I58" s="510" t="s">
        <v>242</v>
      </c>
      <c r="J58" s="510"/>
      <c r="K58" s="512">
        <v>968</v>
      </c>
      <c r="L58" s="510"/>
      <c r="M58" s="510"/>
      <c r="N58" s="510"/>
      <c r="O58" s="510"/>
      <c r="P58" s="510"/>
      <c r="Q58" s="510"/>
      <c r="R58" s="510"/>
    </row>
    <row r="59" spans="1:18" s="22" customFormat="1" ht="15.75" customHeight="1" thickBot="1">
      <c r="A59" s="451"/>
      <c r="B59" s="451" t="s">
        <v>251</v>
      </c>
      <c r="C59" s="451"/>
      <c r="D59" s="451"/>
      <c r="E59" s="452" t="s">
        <v>758</v>
      </c>
      <c r="F59" s="453">
        <f>SUM(F57:F58)</f>
        <v>1094159.17</v>
      </c>
      <c r="G59" s="506">
        <f>SUM(G55:G58)</f>
        <v>0</v>
      </c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</row>
    <row r="60" spans="1:18" s="368" customFormat="1" ht="14.25">
      <c r="A60" s="517" t="s">
        <v>693</v>
      </c>
      <c r="B60" s="517"/>
      <c r="C60" s="517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</row>
    <row r="61" spans="1:18" s="22" customFormat="1" ht="85.5">
      <c r="A61" s="510">
        <v>1</v>
      </c>
      <c r="B61" s="511" t="s">
        <v>330</v>
      </c>
      <c r="C61" s="510" t="s">
        <v>253</v>
      </c>
      <c r="D61" s="510" t="s">
        <v>9</v>
      </c>
      <c r="E61" s="510">
        <v>1999</v>
      </c>
      <c r="F61" s="518">
        <v>5193588.08</v>
      </c>
      <c r="G61" s="510"/>
      <c r="H61" s="510" t="s">
        <v>254</v>
      </c>
      <c r="I61" s="510" t="s">
        <v>255</v>
      </c>
      <c r="J61" s="510"/>
      <c r="K61" s="510">
        <v>4242</v>
      </c>
      <c r="L61" s="510">
        <v>4</v>
      </c>
      <c r="M61" s="510" t="s">
        <v>9</v>
      </c>
      <c r="N61" s="510" t="s">
        <v>9</v>
      </c>
      <c r="O61" s="510" t="s">
        <v>256</v>
      </c>
      <c r="P61" s="510" t="s">
        <v>257</v>
      </c>
      <c r="Q61" s="510" t="s">
        <v>258</v>
      </c>
      <c r="R61" s="510" t="s">
        <v>259</v>
      </c>
    </row>
    <row r="62" spans="1:18" s="22" customFormat="1" ht="109.5" customHeight="1" thickBot="1">
      <c r="A62" s="519">
        <v>2</v>
      </c>
      <c r="B62" s="520" t="s">
        <v>260</v>
      </c>
      <c r="C62" s="519" t="s">
        <v>253</v>
      </c>
      <c r="D62" s="519" t="s">
        <v>9</v>
      </c>
      <c r="E62" s="519">
        <v>1894</v>
      </c>
      <c r="F62" s="521">
        <v>49346.77</v>
      </c>
      <c r="G62" s="519"/>
      <c r="H62" s="519" t="s">
        <v>261</v>
      </c>
      <c r="I62" s="519" t="s">
        <v>262</v>
      </c>
      <c r="J62" s="519"/>
      <c r="K62" s="519">
        <v>433.57</v>
      </c>
      <c r="L62" s="519">
        <v>1</v>
      </c>
      <c r="M62" s="519" t="s">
        <v>263</v>
      </c>
      <c r="N62" s="519" t="s">
        <v>9</v>
      </c>
      <c r="O62" s="519" t="s">
        <v>256</v>
      </c>
      <c r="P62" s="519" t="s">
        <v>264</v>
      </c>
      <c r="Q62" s="519" t="s">
        <v>265</v>
      </c>
      <c r="R62" s="519" t="s">
        <v>266</v>
      </c>
    </row>
    <row r="63" spans="1:18" s="22" customFormat="1" ht="15" thickBot="1">
      <c r="A63" s="451"/>
      <c r="B63" s="451"/>
      <c r="C63" s="451"/>
      <c r="D63" s="451"/>
      <c r="E63" s="452" t="s">
        <v>758</v>
      </c>
      <c r="F63" s="453">
        <f>SUM(F61:F62)</f>
        <v>5242934.85</v>
      </c>
      <c r="G63" s="506">
        <f>SUM(G62:G62)</f>
        <v>0</v>
      </c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</row>
    <row r="64" spans="1:18" s="368" customFormat="1" ht="14.25" customHeight="1">
      <c r="A64" s="522" t="s">
        <v>267</v>
      </c>
      <c r="B64" s="522"/>
      <c r="C64" s="522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</row>
    <row r="65" spans="1:18" s="22" customFormat="1" ht="57">
      <c r="A65" s="524">
        <v>1</v>
      </c>
      <c r="B65" s="525" t="s">
        <v>268</v>
      </c>
      <c r="C65" s="524"/>
      <c r="D65" s="524" t="s">
        <v>240</v>
      </c>
      <c r="E65" s="524">
        <v>1968</v>
      </c>
      <c r="F65" s="527">
        <v>1137787.79</v>
      </c>
      <c r="G65" s="524"/>
      <c r="H65" s="524" t="s">
        <v>269</v>
      </c>
      <c r="I65" s="524" t="s">
        <v>697</v>
      </c>
      <c r="J65" s="524"/>
      <c r="K65" s="526">
        <v>3124</v>
      </c>
      <c r="L65" s="524">
        <v>3</v>
      </c>
      <c r="M65" s="524" t="s">
        <v>240</v>
      </c>
      <c r="N65" s="524" t="s">
        <v>240</v>
      </c>
      <c r="O65" s="524" t="s">
        <v>245</v>
      </c>
      <c r="P65" s="524" t="s">
        <v>270</v>
      </c>
      <c r="Q65" s="524" t="s">
        <v>3</v>
      </c>
      <c r="R65" s="524" t="s">
        <v>271</v>
      </c>
    </row>
    <row r="66" spans="1:18" s="22" customFormat="1" ht="28.5">
      <c r="A66" s="524">
        <v>2</v>
      </c>
      <c r="B66" s="525" t="s">
        <v>272</v>
      </c>
      <c r="C66" s="524"/>
      <c r="D66" s="524" t="s">
        <v>240</v>
      </c>
      <c r="E66" s="524">
        <v>1968</v>
      </c>
      <c r="F66" s="527">
        <v>1276.6</v>
      </c>
      <c r="G66" s="524"/>
      <c r="H66" s="524" t="s">
        <v>273</v>
      </c>
      <c r="I66" s="524" t="s">
        <v>274</v>
      </c>
      <c r="J66" s="524"/>
      <c r="K66" s="526">
        <v>50</v>
      </c>
      <c r="L66" s="524">
        <v>1</v>
      </c>
      <c r="M66" s="524" t="s">
        <v>245</v>
      </c>
      <c r="N66" s="524" t="s">
        <v>245</v>
      </c>
      <c r="O66" s="524" t="s">
        <v>245</v>
      </c>
      <c r="P66" s="524" t="s">
        <v>275</v>
      </c>
      <c r="Q66" s="524" t="s">
        <v>22</v>
      </c>
      <c r="R66" s="524" t="s">
        <v>276</v>
      </c>
    </row>
    <row r="67" spans="1:18" s="22" customFormat="1" ht="28.5">
      <c r="A67" s="528">
        <v>3</v>
      </c>
      <c r="B67" s="529" t="s">
        <v>277</v>
      </c>
      <c r="C67" s="528"/>
      <c r="D67" s="528" t="s">
        <v>240</v>
      </c>
      <c r="E67" s="528">
        <v>1967</v>
      </c>
      <c r="F67" s="530">
        <v>116683.37</v>
      </c>
      <c r="G67" s="528"/>
      <c r="H67" s="528" t="s">
        <v>278</v>
      </c>
      <c r="I67" s="528" t="s">
        <v>279</v>
      </c>
      <c r="J67" s="528"/>
      <c r="K67" s="531">
        <v>406</v>
      </c>
      <c r="L67" s="528">
        <v>1</v>
      </c>
      <c r="M67" s="528" t="s">
        <v>245</v>
      </c>
      <c r="N67" s="528" t="s">
        <v>240</v>
      </c>
      <c r="O67" s="528" t="s">
        <v>245</v>
      </c>
      <c r="P67" s="528" t="s">
        <v>275</v>
      </c>
      <c r="Q67" s="528" t="s">
        <v>3</v>
      </c>
      <c r="R67" s="528" t="s">
        <v>280</v>
      </c>
    </row>
    <row r="68" spans="1:18" s="22" customFormat="1" ht="28.5">
      <c r="A68" s="528">
        <v>4</v>
      </c>
      <c r="B68" s="529" t="s">
        <v>282</v>
      </c>
      <c r="C68" s="528"/>
      <c r="D68" s="528" t="s">
        <v>240</v>
      </c>
      <c r="E68" s="528">
        <v>1938</v>
      </c>
      <c r="F68" s="530">
        <v>185699.29</v>
      </c>
      <c r="G68" s="528"/>
      <c r="H68" s="528" t="s">
        <v>283</v>
      </c>
      <c r="I68" s="528" t="s">
        <v>284</v>
      </c>
      <c r="J68" s="528"/>
      <c r="K68" s="531">
        <v>386.7</v>
      </c>
      <c r="L68" s="528">
        <v>1</v>
      </c>
      <c r="M68" s="528" t="s">
        <v>245</v>
      </c>
      <c r="N68" s="528" t="s">
        <v>240</v>
      </c>
      <c r="O68" s="528" t="s">
        <v>240</v>
      </c>
      <c r="P68" s="528" t="s">
        <v>217</v>
      </c>
      <c r="Q68" s="528" t="s">
        <v>3</v>
      </c>
      <c r="R68" s="528" t="s">
        <v>285</v>
      </c>
    </row>
    <row r="69" spans="1:18" s="22" customFormat="1" ht="15" thickBot="1">
      <c r="A69" s="528">
        <v>5</v>
      </c>
      <c r="B69" s="529" t="s">
        <v>286</v>
      </c>
      <c r="C69" s="528"/>
      <c r="D69" s="528" t="s">
        <v>240</v>
      </c>
      <c r="E69" s="528">
        <v>1968</v>
      </c>
      <c r="F69" s="530">
        <v>42293.25</v>
      </c>
      <c r="G69" s="528"/>
      <c r="H69" s="528"/>
      <c r="I69" s="528"/>
      <c r="J69" s="528"/>
      <c r="K69" s="531"/>
      <c r="L69" s="571"/>
      <c r="M69" s="571"/>
      <c r="N69" s="571"/>
      <c r="O69" s="571"/>
      <c r="P69" s="571"/>
      <c r="Q69" s="571"/>
      <c r="R69" s="571"/>
    </row>
    <row r="70" spans="1:18" s="22" customFormat="1" ht="15" thickBot="1">
      <c r="A70" s="451"/>
      <c r="B70" s="451"/>
      <c r="C70" s="451"/>
      <c r="D70" s="451"/>
      <c r="E70" s="452" t="s">
        <v>758</v>
      </c>
      <c r="F70" s="453">
        <f>SUM(F65:F69)</f>
        <v>1483740.3000000003</v>
      </c>
      <c r="G70" s="506">
        <f>SUM(G62:G69)</f>
        <v>0</v>
      </c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</row>
    <row r="71" spans="1:18" s="368" customFormat="1" ht="15" customHeight="1">
      <c r="A71" s="508" t="s">
        <v>702</v>
      </c>
      <c r="B71" s="508"/>
      <c r="C71" s="508"/>
      <c r="D71" s="509"/>
      <c r="E71" s="509"/>
      <c r="F71" s="509"/>
      <c r="G71" s="509"/>
      <c r="H71" s="509"/>
      <c r="I71" s="509"/>
      <c r="J71" s="509"/>
      <c r="K71" s="509"/>
      <c r="L71" s="509"/>
      <c r="M71" s="509"/>
      <c r="N71" s="509"/>
      <c r="O71" s="509"/>
      <c r="P71" s="509"/>
      <c r="Q71" s="509"/>
      <c r="R71" s="509"/>
    </row>
    <row r="72" spans="1:18" s="22" customFormat="1" ht="85.5">
      <c r="A72" s="510">
        <v>1</v>
      </c>
      <c r="B72" s="511" t="s">
        <v>287</v>
      </c>
      <c r="C72" s="510" t="s">
        <v>288</v>
      </c>
      <c r="D72" s="510" t="s">
        <v>240</v>
      </c>
      <c r="E72" s="510">
        <v>1962</v>
      </c>
      <c r="F72" s="513">
        <v>407214.33</v>
      </c>
      <c r="G72" s="510"/>
      <c r="H72" s="510" t="s">
        <v>289</v>
      </c>
      <c r="I72" s="510" t="s">
        <v>879</v>
      </c>
      <c r="J72" s="510"/>
      <c r="K72" s="512">
        <v>939</v>
      </c>
      <c r="L72" s="510">
        <v>2</v>
      </c>
      <c r="M72" s="510" t="s">
        <v>245</v>
      </c>
      <c r="N72" s="510" t="s">
        <v>240</v>
      </c>
      <c r="O72" s="510" t="s">
        <v>245</v>
      </c>
      <c r="P72" s="510" t="s">
        <v>290</v>
      </c>
      <c r="Q72" s="510" t="s">
        <v>291</v>
      </c>
      <c r="R72" s="510" t="s">
        <v>292</v>
      </c>
    </row>
    <row r="73" spans="1:18" s="22" customFormat="1" ht="40.5" customHeight="1">
      <c r="A73" s="510">
        <v>2</v>
      </c>
      <c r="B73" s="511" t="s">
        <v>293</v>
      </c>
      <c r="C73" s="510" t="s">
        <v>294</v>
      </c>
      <c r="D73" s="510" t="s">
        <v>240</v>
      </c>
      <c r="E73" s="510">
        <v>2000</v>
      </c>
      <c r="F73" s="513">
        <v>10987.03</v>
      </c>
      <c r="G73" s="510"/>
      <c r="H73" s="510" t="s">
        <v>295</v>
      </c>
      <c r="I73" s="510" t="s">
        <v>879</v>
      </c>
      <c r="J73" s="510"/>
      <c r="K73" s="512">
        <v>56.6</v>
      </c>
      <c r="L73" s="510">
        <v>1</v>
      </c>
      <c r="M73" s="510" t="s">
        <v>245</v>
      </c>
      <c r="N73" s="510" t="s">
        <v>245</v>
      </c>
      <c r="O73" s="510" t="s">
        <v>245</v>
      </c>
      <c r="P73" s="510" t="s">
        <v>290</v>
      </c>
      <c r="Q73" s="510" t="s">
        <v>291</v>
      </c>
      <c r="R73" s="510" t="s">
        <v>296</v>
      </c>
    </row>
    <row r="74" spans="1:18" s="22" customFormat="1" ht="15.75" customHeight="1">
      <c r="A74" s="611">
        <v>3</v>
      </c>
      <c r="B74" s="612" t="s">
        <v>880</v>
      </c>
      <c r="C74" s="611" t="s">
        <v>880</v>
      </c>
      <c r="D74" s="611" t="s">
        <v>240</v>
      </c>
      <c r="E74" s="611">
        <v>2014</v>
      </c>
      <c r="F74" s="613">
        <v>23154.75</v>
      </c>
      <c r="G74" s="611"/>
      <c r="H74" s="611" t="s">
        <v>756</v>
      </c>
      <c r="I74" s="611" t="s">
        <v>205</v>
      </c>
      <c r="J74" s="611"/>
      <c r="K74" s="611"/>
      <c r="L74" s="611"/>
      <c r="M74" s="611"/>
      <c r="N74" s="611"/>
      <c r="O74" s="611"/>
      <c r="P74" s="611"/>
      <c r="Q74" s="611"/>
      <c r="R74" s="611"/>
    </row>
    <row r="75" spans="1:18" s="22" customFormat="1" ht="29.25" customHeight="1">
      <c r="A75" s="519">
        <v>4</v>
      </c>
      <c r="B75" s="520" t="s">
        <v>994</v>
      </c>
      <c r="C75" s="519" t="s">
        <v>192</v>
      </c>
      <c r="D75" s="519" t="s">
        <v>762</v>
      </c>
      <c r="E75" s="519">
        <v>2015</v>
      </c>
      <c r="F75" s="616">
        <v>17640.7</v>
      </c>
      <c r="G75" s="519"/>
      <c r="H75" s="519" t="s">
        <v>756</v>
      </c>
      <c r="I75" s="519" t="s">
        <v>205</v>
      </c>
      <c r="J75" s="519"/>
      <c r="K75" s="519"/>
      <c r="L75" s="519"/>
      <c r="M75" s="519"/>
      <c r="N75" s="519"/>
      <c r="O75" s="519"/>
      <c r="P75" s="519"/>
      <c r="Q75" s="519"/>
      <c r="R75" s="519"/>
    </row>
    <row r="76" spans="1:18" s="22" customFormat="1" ht="15" thickBot="1">
      <c r="A76" s="454" t="s">
        <v>297</v>
      </c>
      <c r="B76" s="454"/>
      <c r="C76" s="454"/>
      <c r="D76" s="454"/>
      <c r="E76" s="614" t="s">
        <v>758</v>
      </c>
      <c r="F76" s="505">
        <f>SUM(F72:F75)</f>
        <v>458996.81000000006</v>
      </c>
      <c r="G76" s="615">
        <f>SUM(G66:G74)</f>
        <v>0</v>
      </c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</row>
    <row r="77" spans="1:18" s="22" customFormat="1" ht="15" thickBot="1">
      <c r="A77" s="508" t="s">
        <v>708</v>
      </c>
      <c r="B77" s="508"/>
      <c r="C77" s="509"/>
      <c r="D77" s="509"/>
      <c r="E77" s="509"/>
      <c r="F77" s="509"/>
      <c r="G77" s="509"/>
      <c r="H77" s="509"/>
      <c r="I77" s="509"/>
      <c r="J77" s="509"/>
      <c r="K77" s="509"/>
      <c r="L77" s="509"/>
      <c r="M77" s="509"/>
      <c r="N77" s="509"/>
      <c r="O77" s="509"/>
      <c r="P77" s="509"/>
      <c r="Q77" s="509"/>
      <c r="R77" s="509"/>
    </row>
    <row r="78" spans="1:18" s="22" customFormat="1" ht="87.75" customHeight="1">
      <c r="A78" s="510">
        <v>1</v>
      </c>
      <c r="B78" s="511" t="s">
        <v>847</v>
      </c>
      <c r="C78" s="510" t="s">
        <v>298</v>
      </c>
      <c r="D78" s="510" t="s">
        <v>762</v>
      </c>
      <c r="E78" s="519">
        <v>1966</v>
      </c>
      <c r="F78" s="535">
        <v>291057.19</v>
      </c>
      <c r="G78" s="510"/>
      <c r="H78" s="511" t="s">
        <v>299</v>
      </c>
      <c r="I78" s="510" t="s">
        <v>300</v>
      </c>
      <c r="J78" s="510"/>
      <c r="K78" s="512">
        <v>533.08</v>
      </c>
      <c r="L78" s="510">
        <v>2</v>
      </c>
      <c r="M78" s="510" t="s">
        <v>764</v>
      </c>
      <c r="N78" s="510" t="s">
        <v>762</v>
      </c>
      <c r="O78" s="510" t="s">
        <v>764</v>
      </c>
      <c r="P78" s="536" t="s">
        <v>217</v>
      </c>
      <c r="Q78" s="536" t="s">
        <v>3</v>
      </c>
      <c r="R78" s="536" t="s">
        <v>26</v>
      </c>
    </row>
    <row r="79" spans="1:18" s="22" customFormat="1" ht="15.75" customHeight="1">
      <c r="A79" s="510">
        <v>2</v>
      </c>
      <c r="B79" s="511" t="s">
        <v>272</v>
      </c>
      <c r="C79" s="510" t="s">
        <v>301</v>
      </c>
      <c r="D79" s="510" t="s">
        <v>762</v>
      </c>
      <c r="E79" s="422">
        <v>1966</v>
      </c>
      <c r="F79" s="535">
        <v>7268.97</v>
      </c>
      <c r="G79" s="510"/>
      <c r="H79" s="510" t="s">
        <v>756</v>
      </c>
      <c r="I79" s="510" t="s">
        <v>25</v>
      </c>
      <c r="J79" s="510"/>
      <c r="K79" s="510"/>
      <c r="L79" s="510">
        <v>1</v>
      </c>
      <c r="M79" s="510" t="s">
        <v>687</v>
      </c>
      <c r="N79" s="510" t="s">
        <v>687</v>
      </c>
      <c r="O79" s="510" t="s">
        <v>764</v>
      </c>
      <c r="P79" s="510" t="s">
        <v>687</v>
      </c>
      <c r="Q79" s="510" t="s">
        <v>687</v>
      </c>
      <c r="R79" s="510" t="s">
        <v>687</v>
      </c>
    </row>
    <row r="80" spans="1:18" s="368" customFormat="1" ht="14.25">
      <c r="A80" s="510">
        <v>3</v>
      </c>
      <c r="B80" s="511" t="s">
        <v>272</v>
      </c>
      <c r="C80" s="510" t="s">
        <v>301</v>
      </c>
      <c r="D80" s="510" t="s">
        <v>762</v>
      </c>
      <c r="E80" s="519">
        <v>1966</v>
      </c>
      <c r="F80" s="535">
        <v>6409.11</v>
      </c>
      <c r="G80" s="510"/>
      <c r="H80" s="510" t="s">
        <v>756</v>
      </c>
      <c r="I80" s="510" t="s">
        <v>25</v>
      </c>
      <c r="J80" s="510"/>
      <c r="K80" s="510"/>
      <c r="L80" s="510">
        <v>1</v>
      </c>
      <c r="M80" s="510" t="s">
        <v>687</v>
      </c>
      <c r="N80" s="510" t="s">
        <v>687</v>
      </c>
      <c r="O80" s="510" t="s">
        <v>764</v>
      </c>
      <c r="P80" s="510" t="s">
        <v>687</v>
      </c>
      <c r="Q80" s="510" t="s">
        <v>687</v>
      </c>
      <c r="R80" s="510" t="s">
        <v>687</v>
      </c>
    </row>
    <row r="81" spans="1:18" s="22" customFormat="1" ht="16.5" customHeight="1" thickBot="1">
      <c r="A81" s="510">
        <v>4</v>
      </c>
      <c r="B81" s="511" t="s">
        <v>272</v>
      </c>
      <c r="C81" s="510" t="s">
        <v>301</v>
      </c>
      <c r="D81" s="510" t="s">
        <v>762</v>
      </c>
      <c r="E81" s="510">
        <v>1966</v>
      </c>
      <c r="F81" s="535">
        <v>6272.74</v>
      </c>
      <c r="G81" s="510"/>
      <c r="H81" s="510" t="s">
        <v>756</v>
      </c>
      <c r="I81" s="510" t="s">
        <v>25</v>
      </c>
      <c r="J81" s="510"/>
      <c r="K81" s="510"/>
      <c r="L81" s="510">
        <v>1</v>
      </c>
      <c r="M81" s="510" t="s">
        <v>687</v>
      </c>
      <c r="N81" s="510" t="s">
        <v>687</v>
      </c>
      <c r="O81" s="510" t="s">
        <v>764</v>
      </c>
      <c r="P81" s="510" t="s">
        <v>687</v>
      </c>
      <c r="Q81" s="510" t="s">
        <v>687</v>
      </c>
      <c r="R81" s="510" t="s">
        <v>687</v>
      </c>
    </row>
    <row r="82" spans="1:18" s="22" customFormat="1" ht="15" thickBot="1">
      <c r="A82" s="451"/>
      <c r="B82" s="451"/>
      <c r="C82" s="451"/>
      <c r="D82" s="451"/>
      <c r="E82" s="452" t="s">
        <v>758</v>
      </c>
      <c r="F82" s="453">
        <f>SUM(F78:F81)</f>
        <v>311008.00999999995</v>
      </c>
      <c r="G82" s="506">
        <f>SUM(G76:G81)</f>
        <v>0</v>
      </c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</row>
    <row r="83" spans="1:18" s="368" customFormat="1" ht="15" customHeight="1">
      <c r="A83" s="508" t="s">
        <v>712</v>
      </c>
      <c r="B83" s="508"/>
      <c r="C83" s="508"/>
      <c r="D83" s="509"/>
      <c r="E83" s="509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P83" s="509"/>
      <c r="Q83" s="509"/>
      <c r="R83" s="509"/>
    </row>
    <row r="84" spans="1:18" s="22" customFormat="1" ht="57.75" thickBot="1">
      <c r="A84" s="510">
        <v>1</v>
      </c>
      <c r="B84" s="511" t="s">
        <v>302</v>
      </c>
      <c r="C84" s="510" t="s">
        <v>303</v>
      </c>
      <c r="D84" s="510" t="s">
        <v>9</v>
      </c>
      <c r="E84" s="510" t="s">
        <v>904</v>
      </c>
      <c r="F84" s="513">
        <v>1257042.99</v>
      </c>
      <c r="G84" s="513"/>
      <c r="H84" s="510" t="s">
        <v>304</v>
      </c>
      <c r="I84" s="510" t="s">
        <v>305</v>
      </c>
      <c r="J84" s="510"/>
      <c r="K84" s="512">
        <v>864.9</v>
      </c>
      <c r="L84" s="510">
        <v>2</v>
      </c>
      <c r="M84" s="510" t="s">
        <v>245</v>
      </c>
      <c r="N84" s="510" t="s">
        <v>240</v>
      </c>
      <c r="O84" s="510" t="s">
        <v>245</v>
      </c>
      <c r="P84" s="510" t="s">
        <v>306</v>
      </c>
      <c r="Q84" s="510" t="s">
        <v>3</v>
      </c>
      <c r="R84" s="510" t="s">
        <v>307</v>
      </c>
    </row>
    <row r="85" spans="1:18" s="22" customFormat="1" ht="15" thickBot="1">
      <c r="A85" s="451"/>
      <c r="B85" s="451"/>
      <c r="C85" s="451"/>
      <c r="D85" s="451"/>
      <c r="E85" s="452" t="s">
        <v>758</v>
      </c>
      <c r="F85" s="453">
        <f>SUM(F84:F84)</f>
        <v>1257042.99</v>
      </c>
      <c r="G85" s="506">
        <f>SUM(G79:G84)</f>
        <v>0</v>
      </c>
      <c r="H85" s="4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</row>
    <row r="86" spans="1:18" s="22" customFormat="1" ht="14.25">
      <c r="A86" s="508" t="s">
        <v>308</v>
      </c>
      <c r="B86" s="508"/>
      <c r="C86" s="508"/>
      <c r="D86" s="509"/>
      <c r="E86" s="509"/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P86" s="509"/>
      <c r="Q86" s="509"/>
      <c r="R86" s="509"/>
    </row>
    <row r="87" spans="1:18" s="22" customFormat="1" ht="143.25" thickBot="1">
      <c r="A87" s="510">
        <v>1</v>
      </c>
      <c r="B87" s="511" t="s">
        <v>309</v>
      </c>
      <c r="C87" s="510" t="s">
        <v>310</v>
      </c>
      <c r="D87" s="510" t="s">
        <v>240</v>
      </c>
      <c r="E87" s="510">
        <v>1954</v>
      </c>
      <c r="F87" s="513">
        <v>473775.66</v>
      </c>
      <c r="G87" s="510"/>
      <c r="H87" s="510" t="s">
        <v>903</v>
      </c>
      <c r="I87" s="510" t="s">
        <v>311</v>
      </c>
      <c r="J87" s="510"/>
      <c r="K87" s="512">
        <v>617</v>
      </c>
      <c r="L87" s="510" t="s">
        <v>312</v>
      </c>
      <c r="M87" s="510" t="s">
        <v>240</v>
      </c>
      <c r="N87" s="510" t="s">
        <v>240</v>
      </c>
      <c r="O87" s="510" t="s">
        <v>313</v>
      </c>
      <c r="P87" s="510" t="s">
        <v>217</v>
      </c>
      <c r="Q87" s="510" t="s">
        <v>314</v>
      </c>
      <c r="R87" s="510" t="s">
        <v>315</v>
      </c>
    </row>
    <row r="88" spans="1:18" s="22" customFormat="1" ht="15" thickBot="1">
      <c r="A88" s="451"/>
      <c r="B88" s="451"/>
      <c r="C88" s="451"/>
      <c r="D88" s="451"/>
      <c r="E88" s="452" t="s">
        <v>758</v>
      </c>
      <c r="F88" s="453">
        <f>SUM(F87:F87)</f>
        <v>473775.66</v>
      </c>
      <c r="G88" s="453">
        <v>0</v>
      </c>
      <c r="H88" s="451"/>
      <c r="I88" s="451"/>
      <c r="J88" s="451"/>
      <c r="K88" s="451"/>
      <c r="L88" s="451"/>
      <c r="M88" s="451"/>
      <c r="N88" s="451"/>
      <c r="O88" s="451"/>
      <c r="P88" s="451"/>
      <c r="Q88" s="451"/>
      <c r="R88" s="451"/>
    </row>
    <row r="89" spans="1:18" s="368" customFormat="1" ht="14.25">
      <c r="A89" s="508" t="s">
        <v>827</v>
      </c>
      <c r="B89" s="508"/>
      <c r="C89" s="508"/>
      <c r="D89" s="509"/>
      <c r="E89" s="509"/>
      <c r="F89" s="509"/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09"/>
      <c r="R89" s="509"/>
    </row>
    <row r="90" spans="1:18" s="22" customFormat="1" ht="86.25" thickBot="1">
      <c r="A90" s="510">
        <v>1</v>
      </c>
      <c r="B90" s="511" t="s">
        <v>902</v>
      </c>
      <c r="C90" s="510" t="s">
        <v>825</v>
      </c>
      <c r="D90" s="510" t="s">
        <v>9</v>
      </c>
      <c r="E90" s="510">
        <v>1952</v>
      </c>
      <c r="F90" s="513">
        <v>1490104.47</v>
      </c>
      <c r="G90" s="510"/>
      <c r="H90" s="510" t="s">
        <v>826</v>
      </c>
      <c r="I90" s="510" t="s">
        <v>317</v>
      </c>
      <c r="J90" s="510"/>
      <c r="K90" s="512">
        <v>1053</v>
      </c>
      <c r="L90" s="510">
        <v>2</v>
      </c>
      <c r="M90" s="510" t="s">
        <v>762</v>
      </c>
      <c r="N90" s="510" t="s">
        <v>762</v>
      </c>
      <c r="O90" s="510" t="s">
        <v>318</v>
      </c>
      <c r="P90" s="510" t="s">
        <v>264</v>
      </c>
      <c r="Q90" s="510" t="s">
        <v>319</v>
      </c>
      <c r="R90" s="510" t="s">
        <v>320</v>
      </c>
    </row>
    <row r="91" spans="1:18" s="22" customFormat="1" ht="15" thickBot="1">
      <c r="A91" s="451"/>
      <c r="B91" s="451"/>
      <c r="C91" s="451"/>
      <c r="D91" s="451"/>
      <c r="E91" s="452" t="s">
        <v>758</v>
      </c>
      <c r="F91" s="453">
        <f>SUM(F90:F90)</f>
        <v>1490104.47</v>
      </c>
      <c r="G91" s="453">
        <v>0</v>
      </c>
      <c r="H91" s="451"/>
      <c r="I91" s="451"/>
      <c r="J91" s="451"/>
      <c r="K91" s="451"/>
      <c r="L91" s="451"/>
      <c r="M91" s="451"/>
      <c r="N91" s="451"/>
      <c r="O91" s="451"/>
      <c r="P91" s="451"/>
      <c r="Q91" s="451"/>
      <c r="R91" s="451"/>
    </row>
    <row r="92" spans="1:18" s="368" customFormat="1" ht="15" customHeight="1">
      <c r="A92" s="508" t="s">
        <v>734</v>
      </c>
      <c r="B92" s="50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  <c r="R92" s="509"/>
    </row>
    <row r="93" spans="1:18" s="22" customFormat="1" ht="99" customHeight="1" thickBot="1">
      <c r="A93" s="510">
        <v>1</v>
      </c>
      <c r="B93" s="511" t="s">
        <v>321</v>
      </c>
      <c r="C93" s="510" t="s">
        <v>322</v>
      </c>
      <c r="D93" s="510" t="s">
        <v>9</v>
      </c>
      <c r="E93" s="510" t="s">
        <v>323</v>
      </c>
      <c r="F93" s="513">
        <v>2550840.77</v>
      </c>
      <c r="G93" s="510"/>
      <c r="H93" s="511" t="s">
        <v>324</v>
      </c>
      <c r="I93" s="510" t="s">
        <v>325</v>
      </c>
      <c r="J93" s="538"/>
      <c r="K93" s="512">
        <v>1784</v>
      </c>
      <c r="L93" s="510" t="s">
        <v>326</v>
      </c>
      <c r="M93" s="510" t="s">
        <v>245</v>
      </c>
      <c r="N93" s="510" t="s">
        <v>240</v>
      </c>
      <c r="O93" s="510" t="s">
        <v>245</v>
      </c>
      <c r="P93" s="510" t="s">
        <v>327</v>
      </c>
      <c r="Q93" s="510" t="s">
        <v>328</v>
      </c>
      <c r="R93" s="511" t="s">
        <v>843</v>
      </c>
    </row>
    <row r="94" spans="1:18" s="22" customFormat="1" ht="15" thickBot="1">
      <c r="A94" s="451"/>
      <c r="B94" s="451"/>
      <c r="C94" s="451"/>
      <c r="D94" s="451"/>
      <c r="E94" s="452" t="s">
        <v>758</v>
      </c>
      <c r="F94" s="453">
        <f>SUM(F93:F93)</f>
        <v>2550840.77</v>
      </c>
      <c r="G94" s="453">
        <v>0</v>
      </c>
      <c r="H94" s="451"/>
      <c r="I94" s="451"/>
      <c r="J94" s="407"/>
      <c r="K94" s="407"/>
      <c r="L94" s="407"/>
      <c r="M94" s="407"/>
      <c r="N94" s="407"/>
      <c r="O94" s="407"/>
      <c r="P94" s="407"/>
      <c r="Q94" s="407"/>
      <c r="R94" s="407"/>
    </row>
    <row r="95" spans="1:18" s="22" customFormat="1" ht="14.25">
      <c r="A95" s="508" t="s">
        <v>738</v>
      </c>
      <c r="B95" s="508"/>
      <c r="C95" s="508"/>
      <c r="D95" s="509"/>
      <c r="E95" s="509"/>
      <c r="F95" s="509"/>
      <c r="G95" s="509"/>
      <c r="H95" s="509"/>
      <c r="I95" s="509"/>
      <c r="J95" s="509"/>
      <c r="K95" s="509"/>
      <c r="L95" s="509"/>
      <c r="M95" s="509"/>
      <c r="N95" s="509"/>
      <c r="O95" s="509"/>
      <c r="P95" s="509"/>
      <c r="Q95" s="509"/>
      <c r="R95" s="509"/>
    </row>
    <row r="96" spans="1:18" s="22" customFormat="1" ht="42.75">
      <c r="A96" s="538">
        <v>1</v>
      </c>
      <c r="B96" s="511" t="s">
        <v>252</v>
      </c>
      <c r="C96" s="510" t="s">
        <v>329</v>
      </c>
      <c r="D96" s="510" t="s">
        <v>240</v>
      </c>
      <c r="E96" s="510" t="s">
        <v>354</v>
      </c>
      <c r="F96" s="513">
        <v>392575.58</v>
      </c>
      <c r="G96" s="538"/>
      <c r="H96" s="511" t="s">
        <v>355</v>
      </c>
      <c r="I96" s="511" t="s">
        <v>356</v>
      </c>
      <c r="J96" s="538"/>
      <c r="K96" s="512">
        <v>1360.43</v>
      </c>
      <c r="L96" s="510">
        <v>3</v>
      </c>
      <c r="M96" s="510" t="s">
        <v>240</v>
      </c>
      <c r="N96" s="510" t="s">
        <v>240</v>
      </c>
      <c r="O96" s="510" t="s">
        <v>245</v>
      </c>
      <c r="P96" s="510" t="s">
        <v>217</v>
      </c>
      <c r="Q96" s="510" t="s">
        <v>3</v>
      </c>
      <c r="R96" s="510" t="s">
        <v>357</v>
      </c>
    </row>
    <row r="97" spans="1:18" s="368" customFormat="1" ht="27.75" customHeight="1">
      <c r="A97" s="538">
        <v>2</v>
      </c>
      <c r="B97" s="511" t="s">
        <v>358</v>
      </c>
      <c r="C97" s="510" t="s">
        <v>359</v>
      </c>
      <c r="D97" s="510" t="s">
        <v>240</v>
      </c>
      <c r="E97" s="510">
        <v>2007</v>
      </c>
      <c r="F97" s="513">
        <v>206082.44</v>
      </c>
      <c r="G97" s="538"/>
      <c r="H97" s="538"/>
      <c r="I97" s="511" t="s">
        <v>356</v>
      </c>
      <c r="J97" s="538"/>
      <c r="K97" s="538"/>
      <c r="L97" s="538"/>
      <c r="M97" s="538"/>
      <c r="N97" s="538"/>
      <c r="O97" s="538"/>
      <c r="P97" s="538"/>
      <c r="Q97" s="538"/>
      <c r="R97" s="538"/>
    </row>
    <row r="98" spans="1:18" s="369" customFormat="1" ht="31.5" customHeight="1" thickBot="1">
      <c r="A98" s="539">
        <v>3</v>
      </c>
      <c r="B98" s="533" t="s">
        <v>331</v>
      </c>
      <c r="C98" s="532"/>
      <c r="D98" s="532"/>
      <c r="E98" s="532">
        <v>2008</v>
      </c>
      <c r="F98" s="534">
        <v>6919.84</v>
      </c>
      <c r="G98" s="539"/>
      <c r="H98" s="539"/>
      <c r="I98" s="533"/>
      <c r="J98" s="539"/>
      <c r="K98" s="539"/>
      <c r="L98" s="539"/>
      <c r="M98" s="539"/>
      <c r="N98" s="539"/>
      <c r="O98" s="539"/>
      <c r="P98" s="539"/>
      <c r="Q98" s="539"/>
      <c r="R98" s="539"/>
    </row>
    <row r="99" spans="1:18" s="22" customFormat="1" ht="15" thickBot="1">
      <c r="A99" s="451"/>
      <c r="B99" s="451"/>
      <c r="C99" s="451"/>
      <c r="D99" s="451"/>
      <c r="E99" s="452" t="s">
        <v>758</v>
      </c>
      <c r="F99" s="453">
        <f>SUM(F96:F98)</f>
        <v>605577.86</v>
      </c>
      <c r="G99" s="453">
        <v>0</v>
      </c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</row>
    <row r="100" spans="1:18" s="22" customFormat="1" ht="14.25">
      <c r="A100" s="508" t="s">
        <v>360</v>
      </c>
      <c r="B100" s="508"/>
      <c r="C100" s="508"/>
      <c r="D100" s="509"/>
      <c r="E100" s="509"/>
      <c r="F100" s="509"/>
      <c r="G100" s="509"/>
      <c r="H100" s="509"/>
      <c r="I100" s="509"/>
      <c r="J100" s="509"/>
      <c r="K100" s="509"/>
      <c r="L100" s="509"/>
      <c r="M100" s="509"/>
      <c r="N100" s="509"/>
      <c r="O100" s="509"/>
      <c r="P100" s="509"/>
      <c r="Q100" s="509"/>
      <c r="R100" s="509"/>
    </row>
    <row r="101" spans="1:18" s="22" customFormat="1" ht="14.25">
      <c r="A101" s="667" t="s">
        <v>361</v>
      </c>
      <c r="B101" s="668"/>
      <c r="C101" s="540"/>
      <c r="D101" s="540"/>
      <c r="E101" s="540"/>
      <c r="F101" s="540"/>
      <c r="G101" s="540"/>
      <c r="H101" s="540"/>
      <c r="I101" s="540"/>
      <c r="J101" s="540"/>
      <c r="K101" s="540"/>
      <c r="L101" s="540"/>
      <c r="M101" s="540"/>
      <c r="N101" s="540"/>
      <c r="O101" s="540"/>
      <c r="P101" s="540"/>
      <c r="Q101" s="540"/>
      <c r="R101" s="540"/>
    </row>
    <row r="102" spans="1:18" s="22" customFormat="1" ht="28.5">
      <c r="A102" s="541">
        <v>1</v>
      </c>
      <c r="B102" s="542" t="s">
        <v>362</v>
      </c>
      <c r="C102" s="541" t="s">
        <v>245</v>
      </c>
      <c r="D102" s="541" t="s">
        <v>240</v>
      </c>
      <c r="E102" s="572" t="s">
        <v>363</v>
      </c>
      <c r="F102" s="543">
        <v>26214.87</v>
      </c>
      <c r="G102" s="544"/>
      <c r="H102" s="421" t="s">
        <v>364</v>
      </c>
      <c r="I102" s="408" t="s">
        <v>365</v>
      </c>
      <c r="J102" s="421">
        <v>1</v>
      </c>
      <c r="K102" s="537">
        <v>19.5</v>
      </c>
      <c r="L102" s="422">
        <v>1</v>
      </c>
      <c r="M102" s="422" t="s">
        <v>245</v>
      </c>
      <c r="N102" s="422" t="s">
        <v>240</v>
      </c>
      <c r="O102" s="422" t="s">
        <v>245</v>
      </c>
      <c r="P102" s="422" t="s">
        <v>2</v>
      </c>
      <c r="Q102" s="422" t="s">
        <v>22</v>
      </c>
      <c r="R102" s="545" t="s">
        <v>366</v>
      </c>
    </row>
    <row r="103" spans="1:18" s="22" customFormat="1" ht="30.75" customHeight="1">
      <c r="A103" s="422">
        <v>2</v>
      </c>
      <c r="B103" s="546" t="s">
        <v>367</v>
      </c>
      <c r="C103" s="422" t="s">
        <v>245</v>
      </c>
      <c r="D103" s="422" t="s">
        <v>240</v>
      </c>
      <c r="E103" s="423">
        <v>1965</v>
      </c>
      <c r="F103" s="547">
        <v>218663.2</v>
      </c>
      <c r="G103" s="421"/>
      <c r="H103" s="421" t="s">
        <v>368</v>
      </c>
      <c r="I103" s="408" t="s">
        <v>369</v>
      </c>
      <c r="J103" s="421">
        <v>2</v>
      </c>
      <c r="K103" s="537">
        <v>515</v>
      </c>
      <c r="L103" s="422">
        <v>2</v>
      </c>
      <c r="M103" s="422" t="s">
        <v>245</v>
      </c>
      <c r="N103" s="422" t="s">
        <v>240</v>
      </c>
      <c r="O103" s="422" t="s">
        <v>245</v>
      </c>
      <c r="P103" s="422" t="s">
        <v>2</v>
      </c>
      <c r="Q103" s="422" t="s">
        <v>22</v>
      </c>
      <c r="R103" s="545" t="s">
        <v>370</v>
      </c>
    </row>
    <row r="104" spans="1:18" s="22" customFormat="1" ht="45" customHeight="1">
      <c r="A104" s="422">
        <v>3</v>
      </c>
      <c r="B104" s="546" t="s">
        <v>371</v>
      </c>
      <c r="C104" s="422" t="s">
        <v>245</v>
      </c>
      <c r="D104" s="422" t="s">
        <v>240</v>
      </c>
      <c r="E104" s="423">
        <v>2009</v>
      </c>
      <c r="F104" s="547">
        <v>207400</v>
      </c>
      <c r="G104" s="421"/>
      <c r="H104" s="548" t="s">
        <v>372</v>
      </c>
      <c r="I104" s="408" t="s">
        <v>373</v>
      </c>
      <c r="J104" s="421">
        <v>3</v>
      </c>
      <c r="K104" s="537">
        <v>62.6</v>
      </c>
      <c r="L104" s="422">
        <v>1</v>
      </c>
      <c r="M104" s="422" t="s">
        <v>245</v>
      </c>
      <c r="N104" s="422" t="s">
        <v>240</v>
      </c>
      <c r="O104" s="422" t="s">
        <v>245</v>
      </c>
      <c r="P104" s="422" t="s">
        <v>374</v>
      </c>
      <c r="Q104" s="423" t="s">
        <v>919</v>
      </c>
      <c r="R104" s="545" t="s">
        <v>375</v>
      </c>
    </row>
    <row r="105" spans="1:19" s="573" customFormat="1" ht="41.25" customHeight="1">
      <c r="A105" s="572">
        <v>4</v>
      </c>
      <c r="B105" s="487" t="s">
        <v>836</v>
      </c>
      <c r="C105" s="423" t="s">
        <v>245</v>
      </c>
      <c r="D105" s="423" t="s">
        <v>240</v>
      </c>
      <c r="E105" s="423" t="s">
        <v>837</v>
      </c>
      <c r="F105" s="500" t="s">
        <v>756</v>
      </c>
      <c r="G105" s="549">
        <v>30000</v>
      </c>
      <c r="H105" s="408" t="s">
        <v>364</v>
      </c>
      <c r="I105" s="408" t="s">
        <v>838</v>
      </c>
      <c r="J105" s="408">
        <v>4</v>
      </c>
      <c r="K105" s="502">
        <v>100</v>
      </c>
      <c r="L105" s="423">
        <v>1</v>
      </c>
      <c r="M105" s="423" t="s">
        <v>245</v>
      </c>
      <c r="N105" s="423" t="s">
        <v>245</v>
      </c>
      <c r="O105" s="423" t="s">
        <v>245</v>
      </c>
      <c r="P105" s="423" t="s">
        <v>2</v>
      </c>
      <c r="Q105" s="423" t="s">
        <v>3</v>
      </c>
      <c r="R105" s="503" t="s">
        <v>375</v>
      </c>
      <c r="S105" s="86" t="s">
        <v>944</v>
      </c>
    </row>
    <row r="106" spans="1:18" s="22" customFormat="1" ht="29.25" thickBot="1">
      <c r="A106" s="422">
        <v>5</v>
      </c>
      <c r="B106" s="546" t="s">
        <v>376</v>
      </c>
      <c r="C106" s="422" t="s">
        <v>245</v>
      </c>
      <c r="D106" s="422" t="s">
        <v>240</v>
      </c>
      <c r="E106" s="423">
        <v>1970</v>
      </c>
      <c r="F106" s="547">
        <v>170247.15</v>
      </c>
      <c r="G106" s="421"/>
      <c r="H106" s="408" t="s">
        <v>756</v>
      </c>
      <c r="I106" s="408" t="s">
        <v>200</v>
      </c>
      <c r="J106" s="421">
        <v>5</v>
      </c>
      <c r="K106" s="423"/>
      <c r="L106" s="422">
        <v>1</v>
      </c>
      <c r="M106" s="422" t="s">
        <v>245</v>
      </c>
      <c r="N106" s="422" t="s">
        <v>240</v>
      </c>
      <c r="O106" s="422" t="s">
        <v>245</v>
      </c>
      <c r="P106" s="422" t="s">
        <v>2</v>
      </c>
      <c r="Q106" s="423" t="s">
        <v>687</v>
      </c>
      <c r="R106" s="423" t="s">
        <v>687</v>
      </c>
    </row>
    <row r="107" spans="1:19" s="22" customFormat="1" ht="15" thickBot="1">
      <c r="A107" s="451"/>
      <c r="B107" s="451"/>
      <c r="C107" s="451"/>
      <c r="D107" s="451"/>
      <c r="E107" s="452" t="s">
        <v>758</v>
      </c>
      <c r="F107" s="453">
        <f>SUM(+F102+F103+F104+F106)</f>
        <v>622525.22</v>
      </c>
      <c r="G107" s="453">
        <f>SUM(G102:G106)</f>
        <v>30000</v>
      </c>
      <c r="H107" s="451"/>
      <c r="I107" s="454"/>
      <c r="J107" s="451"/>
      <c r="K107" s="451"/>
      <c r="L107" s="451"/>
      <c r="M107" s="451"/>
      <c r="N107" s="451"/>
      <c r="O107" s="451"/>
      <c r="P107" s="451"/>
      <c r="Q107" s="451"/>
      <c r="R107" s="451"/>
      <c r="S107" s="574"/>
    </row>
    <row r="108" spans="1:18" s="22" customFormat="1" ht="15" thickBot="1">
      <c r="A108" s="665" t="s">
        <v>377</v>
      </c>
      <c r="B108" s="666"/>
      <c r="C108" s="666"/>
      <c r="D108" s="540"/>
      <c r="E108" s="540"/>
      <c r="F108" s="540"/>
      <c r="G108" s="540"/>
      <c r="H108" s="540"/>
      <c r="I108" s="540"/>
      <c r="J108" s="540"/>
      <c r="K108" s="540"/>
      <c r="L108" s="540"/>
      <c r="M108" s="540"/>
      <c r="N108" s="540"/>
      <c r="O108" s="540"/>
      <c r="P108" s="540"/>
      <c r="Q108" s="540"/>
      <c r="R108" s="540"/>
    </row>
    <row r="109" spans="1:18" s="22" customFormat="1" ht="23.25" customHeight="1" thickBot="1">
      <c r="A109" s="576">
        <v>1</v>
      </c>
      <c r="B109" s="550" t="s">
        <v>378</v>
      </c>
      <c r="C109" s="423" t="s">
        <v>379</v>
      </c>
      <c r="D109" s="551" t="s">
        <v>240</v>
      </c>
      <c r="E109" s="575">
        <v>1960</v>
      </c>
      <c r="F109" s="552">
        <v>3125.62</v>
      </c>
      <c r="G109" s="553">
        <v>500000</v>
      </c>
      <c r="H109" s="553" t="s">
        <v>380</v>
      </c>
      <c r="I109" s="408" t="s">
        <v>838</v>
      </c>
      <c r="J109" s="408"/>
      <c r="K109" s="408"/>
      <c r="L109" s="408" t="s">
        <v>381</v>
      </c>
      <c r="M109" s="423" t="s">
        <v>245</v>
      </c>
      <c r="N109" s="423" t="s">
        <v>245</v>
      </c>
      <c r="O109" s="423" t="s">
        <v>245</v>
      </c>
      <c r="P109" s="408"/>
      <c r="Q109" s="408"/>
      <c r="R109" s="408"/>
    </row>
    <row r="110" spans="1:18" s="22" customFormat="1" ht="32.25" customHeight="1" thickBot="1">
      <c r="A110" s="576">
        <v>2</v>
      </c>
      <c r="B110" s="550" t="s">
        <v>382</v>
      </c>
      <c r="C110" s="423" t="s">
        <v>379</v>
      </c>
      <c r="D110" s="551" t="s">
        <v>240</v>
      </c>
      <c r="E110" s="575">
        <v>2009</v>
      </c>
      <c r="F110" s="552">
        <v>887110.3</v>
      </c>
      <c r="G110" s="553"/>
      <c r="H110" s="553" t="s">
        <v>383</v>
      </c>
      <c r="I110" s="408" t="s">
        <v>384</v>
      </c>
      <c r="J110" s="408"/>
      <c r="K110" s="408"/>
      <c r="L110" s="408" t="s">
        <v>381</v>
      </c>
      <c r="M110" s="423" t="s">
        <v>245</v>
      </c>
      <c r="N110" s="423" t="s">
        <v>240</v>
      </c>
      <c r="O110" s="423" t="s">
        <v>245</v>
      </c>
      <c r="P110" s="408"/>
      <c r="Q110" s="408"/>
      <c r="R110" s="408"/>
    </row>
    <row r="111" spans="1:18" s="22" customFormat="1" ht="29.25" thickBot="1">
      <c r="A111" s="576">
        <v>3</v>
      </c>
      <c r="B111" s="550" t="s">
        <v>385</v>
      </c>
      <c r="C111" s="423" t="s">
        <v>379</v>
      </c>
      <c r="D111" s="551" t="s">
        <v>240</v>
      </c>
      <c r="E111" s="575">
        <v>1960</v>
      </c>
      <c r="F111" s="552">
        <v>139215.81</v>
      </c>
      <c r="G111" s="553"/>
      <c r="H111" s="553" t="s">
        <v>386</v>
      </c>
      <c r="I111" s="408" t="s">
        <v>365</v>
      </c>
      <c r="J111" s="408"/>
      <c r="K111" s="408"/>
      <c r="L111" s="408" t="s">
        <v>381</v>
      </c>
      <c r="M111" s="423" t="s">
        <v>245</v>
      </c>
      <c r="N111" s="423" t="s">
        <v>245</v>
      </c>
      <c r="O111" s="423" t="s">
        <v>245</v>
      </c>
      <c r="P111" s="408"/>
      <c r="Q111" s="408"/>
      <c r="R111" s="408"/>
    </row>
    <row r="112" spans="1:18" s="22" customFormat="1" ht="29.25" thickBot="1">
      <c r="A112" s="576">
        <v>4</v>
      </c>
      <c r="B112" s="550" t="s">
        <v>387</v>
      </c>
      <c r="C112" s="423" t="s">
        <v>379</v>
      </c>
      <c r="D112" s="551" t="s">
        <v>240</v>
      </c>
      <c r="E112" s="575">
        <v>1960</v>
      </c>
      <c r="F112" s="552">
        <v>43713.5</v>
      </c>
      <c r="G112" s="553"/>
      <c r="H112" s="553" t="s">
        <v>386</v>
      </c>
      <c r="I112" s="408" t="s">
        <v>365</v>
      </c>
      <c r="J112" s="408"/>
      <c r="K112" s="408"/>
      <c r="L112" s="408" t="s">
        <v>381</v>
      </c>
      <c r="M112" s="423" t="s">
        <v>245</v>
      </c>
      <c r="N112" s="423" t="s">
        <v>245</v>
      </c>
      <c r="O112" s="423" t="s">
        <v>245</v>
      </c>
      <c r="P112" s="408"/>
      <c r="Q112" s="408"/>
      <c r="R112" s="408"/>
    </row>
    <row r="113" spans="1:18" s="22" customFormat="1" ht="15" thickBot="1">
      <c r="A113" s="480"/>
      <c r="B113" s="429"/>
      <c r="C113" s="554"/>
      <c r="D113" s="555"/>
      <c r="E113" s="556" t="s">
        <v>758</v>
      </c>
      <c r="F113" s="482">
        <f>SUM(F109:F112)</f>
        <v>1073165.23</v>
      </c>
      <c r="G113" s="557">
        <f>SUM(G109:G112)</f>
        <v>500000</v>
      </c>
      <c r="H113" s="557"/>
      <c r="I113" s="429"/>
      <c r="J113" s="429"/>
      <c r="K113" s="429"/>
      <c r="L113" s="429"/>
      <c r="M113" s="429"/>
      <c r="N113" s="429"/>
      <c r="O113" s="429"/>
      <c r="P113" s="429"/>
      <c r="Q113" s="429"/>
      <c r="R113" s="429"/>
    </row>
    <row r="114" ht="13.5" thickBot="1"/>
    <row r="115" spans="5:7" ht="15.75" thickBot="1">
      <c r="E115" s="405" t="s">
        <v>758</v>
      </c>
      <c r="F115" s="406">
        <f>SUM(F7+F14+F27+F31+F38+F48+F51+F55+F59+F63+F70+F76+F82+F85+F88+F91+F94+F99+F107+F113)</f>
        <v>53804058.19999999</v>
      </c>
      <c r="G115" s="406">
        <f>SUM(G107+G113)</f>
        <v>530000</v>
      </c>
    </row>
  </sheetData>
  <sheetProtection/>
  <mergeCells count="31">
    <mergeCell ref="H25:H26"/>
    <mergeCell ref="E25:E26"/>
    <mergeCell ref="D25:D26"/>
    <mergeCell ref="Q22:Q23"/>
    <mergeCell ref="R22:R23"/>
    <mergeCell ref="I25:I26"/>
    <mergeCell ref="L25:L26"/>
    <mergeCell ref="M25:M26"/>
    <mergeCell ref="N25:N26"/>
    <mergeCell ref="O25:O26"/>
    <mergeCell ref="P25:P26"/>
    <mergeCell ref="Q25:Q26"/>
    <mergeCell ref="R25:R26"/>
    <mergeCell ref="L22:L23"/>
    <mergeCell ref="K22:K23"/>
    <mergeCell ref="M22:M23"/>
    <mergeCell ref="N22:N23"/>
    <mergeCell ref="O22:O23"/>
    <mergeCell ref="P22:P23"/>
    <mergeCell ref="A49:B49"/>
    <mergeCell ref="A108:C108"/>
    <mergeCell ref="A101:B101"/>
    <mergeCell ref="A53:B53"/>
    <mergeCell ref="A52:C52"/>
    <mergeCell ref="A5:D5"/>
    <mergeCell ref="A4:D4"/>
    <mergeCell ref="A39:C39"/>
    <mergeCell ref="A32:E32"/>
    <mergeCell ref="A28:C28"/>
    <mergeCell ref="A15:C15"/>
    <mergeCell ref="A8:C8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B149"/>
  <sheetViews>
    <sheetView zoomScale="75" zoomScaleNormal="75" zoomScalePageLayoutView="0" workbookViewId="0" topLeftCell="A1">
      <selection activeCell="B149" sqref="B149"/>
    </sheetView>
  </sheetViews>
  <sheetFormatPr defaultColWidth="9.140625" defaultRowHeight="15"/>
  <cols>
    <col min="1" max="1" width="31.00390625" style="77" customWidth="1"/>
    <col min="2" max="2" width="31.57421875" style="77" customWidth="1"/>
    <col min="3" max="3" width="28.140625" style="77" customWidth="1"/>
    <col min="4" max="4" width="26.7109375" style="77" customWidth="1"/>
    <col min="5" max="5" width="27.8515625" style="77" customWidth="1"/>
    <col min="6" max="6" width="17.421875" style="77" customWidth="1"/>
    <col min="7" max="7" width="16.140625" style="77" customWidth="1"/>
    <col min="8" max="8" width="18.8515625" style="77" customWidth="1"/>
    <col min="9" max="16384" width="9.140625" style="77" customWidth="1"/>
  </cols>
  <sheetData>
    <row r="1" spans="1:5" ht="13.5" thickBot="1">
      <c r="A1" s="111" t="s">
        <v>388</v>
      </c>
      <c r="B1" s="111"/>
      <c r="C1" s="111"/>
      <c r="D1" s="111"/>
      <c r="E1" s="111"/>
    </row>
    <row r="2" spans="1:5" ht="26.25" customHeight="1" thickBot="1">
      <c r="A2" s="205" t="s">
        <v>389</v>
      </c>
      <c r="B2" s="205" t="s">
        <v>390</v>
      </c>
      <c r="C2" s="205"/>
      <c r="D2" s="205" t="s">
        <v>391</v>
      </c>
      <c r="E2" s="205"/>
    </row>
    <row r="3" spans="1:5" ht="27" customHeight="1" thickBot="1">
      <c r="A3" s="205"/>
      <c r="B3" s="205"/>
      <c r="C3" s="205"/>
      <c r="D3" s="128" t="s">
        <v>392</v>
      </c>
      <c r="E3" s="128" t="s">
        <v>393</v>
      </c>
    </row>
    <row r="4" spans="1:5" ht="25.5">
      <c r="A4" s="84" t="s">
        <v>394</v>
      </c>
      <c r="B4" s="129" t="s">
        <v>395</v>
      </c>
      <c r="C4" s="130" t="s">
        <v>396</v>
      </c>
      <c r="D4" s="131"/>
      <c r="E4" s="132"/>
    </row>
    <row r="5" spans="1:5" ht="24.75" customHeight="1">
      <c r="A5" s="116" t="s">
        <v>397</v>
      </c>
      <c r="B5" s="206"/>
      <c r="C5" s="207"/>
      <c r="D5" s="70"/>
      <c r="E5" s="133"/>
    </row>
    <row r="6" spans="1:5" ht="24.75" customHeight="1">
      <c r="A6" s="116" t="s">
        <v>398</v>
      </c>
      <c r="B6" s="206"/>
      <c r="C6" s="210"/>
      <c r="D6" s="134"/>
      <c r="E6" s="135"/>
    </row>
    <row r="7" spans="1:5" ht="24.75" customHeight="1">
      <c r="A7" s="119" t="s">
        <v>399</v>
      </c>
      <c r="B7" s="211"/>
      <c r="C7" s="212"/>
      <c r="D7" s="136"/>
      <c r="E7" s="135"/>
    </row>
    <row r="8" spans="1:5" ht="23.25" customHeight="1">
      <c r="A8" s="137" t="s">
        <v>758</v>
      </c>
      <c r="B8" s="137"/>
      <c r="C8" s="137"/>
      <c r="D8" s="137">
        <f>SUM(D4:D7)</f>
        <v>0</v>
      </c>
      <c r="E8" s="298">
        <f>SUM(E4:E7)</f>
        <v>0</v>
      </c>
    </row>
    <row r="9" spans="1:5" s="194" customFormat="1" ht="25.5">
      <c r="A9" s="208" t="s">
        <v>681</v>
      </c>
      <c r="B9" s="208"/>
      <c r="C9" s="195"/>
      <c r="D9" s="195"/>
      <c r="E9" s="299"/>
    </row>
    <row r="10" spans="1:6" s="86" customFormat="1" ht="12.75">
      <c r="A10" s="84" t="s">
        <v>394</v>
      </c>
      <c r="B10" s="645" t="s">
        <v>1034</v>
      </c>
      <c r="C10" s="646" t="s">
        <v>1035</v>
      </c>
      <c r="D10" s="141"/>
      <c r="E10" s="395"/>
      <c r="F10" s="86" t="s">
        <v>945</v>
      </c>
    </row>
    <row r="11" spans="1:5" s="86" customFormat="1" ht="24.75" customHeight="1">
      <c r="A11" s="116" t="s">
        <v>397</v>
      </c>
      <c r="B11" s="577"/>
      <c r="C11" s="577"/>
      <c r="D11" s="117"/>
      <c r="E11" s="142"/>
    </row>
    <row r="12" spans="1:5" s="86" customFormat="1" ht="24.75" customHeight="1">
      <c r="A12" s="116" t="s">
        <v>398</v>
      </c>
      <c r="B12" s="577"/>
      <c r="C12" s="577"/>
      <c r="D12" s="143"/>
      <c r="E12" s="144"/>
    </row>
    <row r="13" spans="1:5" s="86" customFormat="1" ht="24.75" customHeight="1">
      <c r="A13" s="119" t="s">
        <v>399</v>
      </c>
      <c r="B13" s="577"/>
      <c r="C13" s="577"/>
      <c r="D13" s="145"/>
      <c r="E13" s="144"/>
    </row>
    <row r="14" spans="1:5" s="86" customFormat="1" ht="23.25" customHeight="1">
      <c r="A14" s="137"/>
      <c r="B14" s="137"/>
      <c r="C14" s="146" t="s">
        <v>758</v>
      </c>
      <c r="D14" s="300">
        <f>SUM(D10:D13)</f>
        <v>0</v>
      </c>
      <c r="E14" s="298">
        <f>SUM(E10:E13)</f>
        <v>0</v>
      </c>
    </row>
    <row r="15" spans="1:6" s="302" customFormat="1" ht="19.5" customHeight="1">
      <c r="A15" s="200" t="s">
        <v>400</v>
      </c>
      <c r="B15" s="200"/>
      <c r="C15" s="200"/>
      <c r="D15" s="200"/>
      <c r="E15" s="200"/>
      <c r="F15" s="301"/>
    </row>
    <row r="16" spans="1:8" s="276" customFormat="1" ht="30" customHeight="1">
      <c r="A16" s="177" t="s">
        <v>401</v>
      </c>
      <c r="B16" s="169">
        <v>0.7</v>
      </c>
      <c r="C16" s="172"/>
      <c r="D16" s="391"/>
      <c r="E16" s="181"/>
      <c r="F16" s="100"/>
      <c r="G16" s="100"/>
      <c r="H16" s="100"/>
    </row>
    <row r="17" spans="1:8" s="276" customFormat="1" ht="25.5" customHeight="1">
      <c r="A17" s="178" t="s">
        <v>402</v>
      </c>
      <c r="B17" s="169">
        <v>0.17</v>
      </c>
      <c r="C17" s="172"/>
      <c r="D17" s="391"/>
      <c r="E17" s="182"/>
      <c r="F17" s="100"/>
      <c r="G17" s="100"/>
      <c r="H17" s="100"/>
    </row>
    <row r="18" spans="1:8" s="276" customFormat="1" ht="18.75" customHeight="1">
      <c r="A18" s="178" t="s">
        <v>403</v>
      </c>
      <c r="B18" s="169">
        <v>0.53</v>
      </c>
      <c r="C18" s="172"/>
      <c r="D18" s="391"/>
      <c r="E18" s="182"/>
      <c r="F18" s="100"/>
      <c r="G18" s="100"/>
      <c r="H18" s="100"/>
    </row>
    <row r="19" spans="1:8" s="276" customFormat="1" ht="21" customHeight="1">
      <c r="A19" s="178" t="s">
        <v>404</v>
      </c>
      <c r="B19" s="169">
        <v>0.11</v>
      </c>
      <c r="C19" s="172"/>
      <c r="D19" s="391"/>
      <c r="E19" s="182"/>
      <c r="F19" s="100"/>
      <c r="G19" s="100"/>
      <c r="H19" s="100"/>
    </row>
    <row r="20" spans="1:8" s="276" customFormat="1" ht="18.75" customHeight="1">
      <c r="A20" s="178" t="s">
        <v>405</v>
      </c>
      <c r="B20" s="169">
        <v>0.19</v>
      </c>
      <c r="C20" s="172"/>
      <c r="D20" s="391"/>
      <c r="E20" s="182"/>
      <c r="F20" s="100"/>
      <c r="G20" s="100"/>
      <c r="H20" s="100"/>
    </row>
    <row r="21" spans="1:8" s="276" customFormat="1" ht="24.75" customHeight="1">
      <c r="A21" s="178" t="s">
        <v>406</v>
      </c>
      <c r="B21" s="169">
        <v>0.18</v>
      </c>
      <c r="C21" s="172"/>
      <c r="D21" s="391"/>
      <c r="E21" s="182"/>
      <c r="F21" s="100"/>
      <c r="G21" s="100"/>
      <c r="H21" s="100"/>
    </row>
    <row r="22" spans="1:8" s="276" customFormat="1" ht="25.5" customHeight="1">
      <c r="A22" s="637" t="s">
        <v>1028</v>
      </c>
      <c r="B22" s="169">
        <v>0.58</v>
      </c>
      <c r="C22" s="172"/>
      <c r="D22" s="391"/>
      <c r="E22" s="182"/>
      <c r="F22" s="100"/>
      <c r="G22" s="100"/>
      <c r="H22" s="100"/>
    </row>
    <row r="23" spans="1:8" s="276" customFormat="1" ht="20.25" customHeight="1">
      <c r="A23" s="178" t="s">
        <v>407</v>
      </c>
      <c r="B23" s="169"/>
      <c r="C23" s="172">
        <v>0.45</v>
      </c>
      <c r="D23" s="391"/>
      <c r="E23" s="182"/>
      <c r="F23" s="100"/>
      <c r="G23" s="100"/>
      <c r="H23" s="100"/>
    </row>
    <row r="24" spans="1:8" s="276" customFormat="1" ht="17.25" customHeight="1">
      <c r="A24" s="178" t="s">
        <v>408</v>
      </c>
      <c r="B24" s="169"/>
      <c r="C24" s="172">
        <v>0.25</v>
      </c>
      <c r="D24" s="391"/>
      <c r="E24" s="182"/>
      <c r="F24" s="100"/>
      <c r="G24" s="100"/>
      <c r="H24" s="100"/>
    </row>
    <row r="25" spans="1:8" s="276" customFormat="1" ht="21" customHeight="1">
      <c r="A25" s="178" t="s">
        <v>409</v>
      </c>
      <c r="B25" s="169"/>
      <c r="C25" s="172">
        <v>0.84</v>
      </c>
      <c r="D25" s="391"/>
      <c r="E25" s="182"/>
      <c r="F25" s="100"/>
      <c r="G25" s="100"/>
      <c r="H25" s="100"/>
    </row>
    <row r="26" spans="1:8" s="276" customFormat="1" ht="18" customHeight="1">
      <c r="A26" s="178" t="s">
        <v>410</v>
      </c>
      <c r="B26" s="169"/>
      <c r="C26" s="172">
        <v>0.53</v>
      </c>
      <c r="D26" s="391"/>
      <c r="E26" s="182"/>
      <c r="F26" s="100"/>
      <c r="G26" s="100"/>
      <c r="H26" s="100"/>
    </row>
    <row r="27" spans="1:8" s="276" customFormat="1" ht="18" customHeight="1">
      <c r="A27" s="178" t="s">
        <v>411</v>
      </c>
      <c r="B27" s="169"/>
      <c r="C27" s="172">
        <v>0.73</v>
      </c>
      <c r="D27" s="391"/>
      <c r="E27" s="182"/>
      <c r="F27" s="100"/>
      <c r="G27" s="100"/>
      <c r="H27" s="100"/>
    </row>
    <row r="28" spans="1:8" s="276" customFormat="1" ht="18.75" customHeight="1">
      <c r="A28" s="178" t="s">
        <v>412</v>
      </c>
      <c r="B28" s="169"/>
      <c r="C28" s="172">
        <v>1</v>
      </c>
      <c r="D28" s="391"/>
      <c r="E28" s="182"/>
      <c r="F28" s="100"/>
      <c r="G28" s="100"/>
      <c r="H28" s="100"/>
    </row>
    <row r="29" spans="1:8" s="276" customFormat="1" ht="18" customHeight="1">
      <c r="A29" s="178" t="s">
        <v>413</v>
      </c>
      <c r="B29" s="169"/>
      <c r="C29" s="172">
        <v>0.47</v>
      </c>
      <c r="D29" s="391"/>
      <c r="E29" s="182"/>
      <c r="F29" s="100"/>
      <c r="G29" s="100"/>
      <c r="H29" s="100"/>
    </row>
    <row r="30" spans="1:8" s="276" customFormat="1" ht="21" customHeight="1">
      <c r="A30" s="178" t="s">
        <v>414</v>
      </c>
      <c r="B30" s="169">
        <v>0.2</v>
      </c>
      <c r="C30" s="172"/>
      <c r="D30" s="391"/>
      <c r="E30" s="182"/>
      <c r="F30" s="100"/>
      <c r="G30" s="100"/>
      <c r="H30" s="100"/>
    </row>
    <row r="31" spans="1:8" s="276" customFormat="1" ht="20.25" customHeight="1">
      <c r="A31" s="178" t="s">
        <v>415</v>
      </c>
      <c r="B31" s="169">
        <v>0.06</v>
      </c>
      <c r="C31" s="172"/>
      <c r="D31" s="391"/>
      <c r="E31" s="182"/>
      <c r="F31" s="100"/>
      <c r="G31" s="100"/>
      <c r="H31" s="100"/>
    </row>
    <row r="32" spans="1:8" s="276" customFormat="1" ht="20.25" customHeight="1">
      <c r="A32" s="178" t="s">
        <v>416</v>
      </c>
      <c r="B32" s="169">
        <v>0.11</v>
      </c>
      <c r="C32" s="172"/>
      <c r="D32" s="391"/>
      <c r="E32" s="182"/>
      <c r="F32" s="100"/>
      <c r="G32" s="100"/>
      <c r="H32" s="100"/>
    </row>
    <row r="33" spans="1:8" s="276" customFormat="1" ht="18.75" customHeight="1">
      <c r="A33" s="178" t="s">
        <v>417</v>
      </c>
      <c r="B33" s="169">
        <v>0.09</v>
      </c>
      <c r="C33" s="172"/>
      <c r="D33" s="391"/>
      <c r="E33" s="182"/>
      <c r="F33" s="100"/>
      <c r="G33" s="100"/>
      <c r="H33" s="100"/>
    </row>
    <row r="34" spans="1:8" s="276" customFormat="1" ht="18" customHeight="1">
      <c r="A34" s="178" t="s">
        <v>418</v>
      </c>
      <c r="B34" s="169">
        <v>0.06</v>
      </c>
      <c r="C34" s="172" t="s">
        <v>419</v>
      </c>
      <c r="D34" s="391"/>
      <c r="E34" s="182"/>
      <c r="F34" s="100"/>
      <c r="G34" s="100"/>
      <c r="H34" s="100"/>
    </row>
    <row r="35" spans="1:8" s="276" customFormat="1" ht="21" customHeight="1" thickBot="1">
      <c r="A35" s="178" t="s">
        <v>420</v>
      </c>
      <c r="B35" s="169">
        <v>0.12</v>
      </c>
      <c r="C35" s="172"/>
      <c r="D35" s="391"/>
      <c r="E35" s="182"/>
      <c r="F35" s="100"/>
      <c r="G35" s="100"/>
      <c r="H35" s="100"/>
    </row>
    <row r="36" spans="1:8" s="276" customFormat="1" ht="23.25" customHeight="1" thickBot="1">
      <c r="A36" s="71" t="s">
        <v>421</v>
      </c>
      <c r="B36" s="169"/>
      <c r="C36" s="172"/>
      <c r="D36" s="392"/>
      <c r="E36" s="149"/>
      <c r="F36" s="100"/>
      <c r="G36" s="100"/>
      <c r="H36" s="100"/>
    </row>
    <row r="37" spans="1:8" s="276" customFormat="1" ht="32.25" customHeight="1" thickBot="1">
      <c r="A37" s="71" t="s">
        <v>422</v>
      </c>
      <c r="B37" s="169"/>
      <c r="C37" s="172"/>
      <c r="D37" s="392"/>
      <c r="E37" s="149"/>
      <c r="F37" s="100"/>
      <c r="G37" s="100"/>
      <c r="H37" s="100"/>
    </row>
    <row r="38" spans="1:8" s="276" customFormat="1" ht="36.75" customHeight="1" thickBot="1">
      <c r="A38" s="71" t="s">
        <v>423</v>
      </c>
      <c r="B38" s="169">
        <v>0.22</v>
      </c>
      <c r="C38" s="172"/>
      <c r="D38" s="392"/>
      <c r="E38" s="149"/>
      <c r="F38" s="100"/>
      <c r="G38" s="100"/>
      <c r="H38" s="100"/>
    </row>
    <row r="39" spans="1:8" s="276" customFormat="1" ht="21.75" customHeight="1" thickBot="1">
      <c r="A39" s="71" t="s">
        <v>424</v>
      </c>
      <c r="B39" s="169"/>
      <c r="C39" s="172"/>
      <c r="D39" s="392"/>
      <c r="E39" s="149"/>
      <c r="F39" s="100"/>
      <c r="G39" s="100"/>
      <c r="H39" s="100"/>
    </row>
    <row r="40" spans="1:8" s="276" customFormat="1" ht="30.75" customHeight="1" thickBot="1">
      <c r="A40" s="71" t="s">
        <v>425</v>
      </c>
      <c r="B40" s="169"/>
      <c r="C40" s="172"/>
      <c r="D40" s="392"/>
      <c r="E40" s="150"/>
      <c r="F40" s="100"/>
      <c r="G40" s="100"/>
      <c r="H40" s="100"/>
    </row>
    <row r="41" spans="1:8" s="276" customFormat="1" ht="27.75" customHeight="1" thickBot="1">
      <c r="A41" s="71" t="s">
        <v>426</v>
      </c>
      <c r="B41" s="169"/>
      <c r="C41" s="172"/>
      <c r="D41" s="392"/>
      <c r="E41" s="149"/>
      <c r="F41" s="100"/>
      <c r="G41" s="100"/>
      <c r="H41" s="100"/>
    </row>
    <row r="42" spans="1:8" s="276" customFormat="1" ht="27.75" customHeight="1" thickBot="1">
      <c r="A42" s="162" t="s">
        <v>427</v>
      </c>
      <c r="B42" s="169"/>
      <c r="C42" s="172"/>
      <c r="D42" s="392"/>
      <c r="E42" s="149"/>
      <c r="F42" s="100"/>
      <c r="G42" s="100"/>
      <c r="H42" s="100"/>
    </row>
    <row r="43" spans="1:8" s="276" customFormat="1" ht="13.5" thickBot="1">
      <c r="A43" s="71" t="s">
        <v>428</v>
      </c>
      <c r="B43" s="169"/>
      <c r="C43" s="172"/>
      <c r="D43" s="392"/>
      <c r="E43" s="149"/>
      <c r="F43" s="100"/>
      <c r="G43" s="100"/>
      <c r="H43" s="100"/>
    </row>
    <row r="44" spans="1:8" s="276" customFormat="1" ht="13.5" thickBot="1">
      <c r="A44" s="71" t="s">
        <v>429</v>
      </c>
      <c r="B44" s="169"/>
      <c r="C44" s="164"/>
      <c r="D44" s="392"/>
      <c r="E44" s="149"/>
      <c r="F44" s="100"/>
      <c r="G44" s="100"/>
      <c r="H44" s="100"/>
    </row>
    <row r="45" spans="1:8" s="276" customFormat="1" ht="26.25" thickBot="1">
      <c r="A45" s="71" t="s">
        <v>430</v>
      </c>
      <c r="B45" s="173">
        <v>0.7</v>
      </c>
      <c r="C45" s="164"/>
      <c r="D45" s="392"/>
      <c r="E45" s="149"/>
      <c r="F45" s="100"/>
      <c r="G45" s="100"/>
      <c r="H45" s="100"/>
    </row>
    <row r="46" spans="1:8" s="276" customFormat="1" ht="26.25" thickBot="1">
      <c r="A46" s="71" t="s">
        <v>431</v>
      </c>
      <c r="B46" s="173">
        <v>0.7</v>
      </c>
      <c r="C46" s="164"/>
      <c r="D46" s="392"/>
      <c r="E46" s="149"/>
      <c r="F46" s="100"/>
      <c r="G46" s="100"/>
      <c r="H46" s="100"/>
    </row>
    <row r="47" spans="1:8" s="276" customFormat="1" ht="13.5" thickBot="1">
      <c r="A47" s="71" t="s">
        <v>432</v>
      </c>
      <c r="B47" s="173">
        <v>0.12</v>
      </c>
      <c r="C47" s="164"/>
      <c r="D47" s="392"/>
      <c r="E47" s="149"/>
      <c r="F47" s="100"/>
      <c r="G47" s="100"/>
      <c r="H47" s="100"/>
    </row>
    <row r="48" spans="1:8" s="276" customFormat="1" ht="28.5" customHeight="1" thickBot="1">
      <c r="A48" s="71" t="s">
        <v>433</v>
      </c>
      <c r="B48" s="173">
        <v>0.82</v>
      </c>
      <c r="C48" s="164"/>
      <c r="D48" s="392"/>
      <c r="E48" s="149"/>
      <c r="F48" s="100"/>
      <c r="G48" s="100"/>
      <c r="H48" s="100"/>
    </row>
    <row r="49" spans="1:8" s="276" customFormat="1" ht="26.25" thickBot="1">
      <c r="A49" s="71" t="s">
        <v>434</v>
      </c>
      <c r="B49" s="173">
        <v>0.85</v>
      </c>
      <c r="C49" s="164"/>
      <c r="D49" s="392"/>
      <c r="E49" s="149"/>
      <c r="F49" s="100"/>
      <c r="G49" s="100"/>
      <c r="H49" s="100"/>
    </row>
    <row r="50" spans="1:8" s="276" customFormat="1" ht="13.5" thickBot="1">
      <c r="A50" s="71" t="s">
        <v>435</v>
      </c>
      <c r="B50" s="173">
        <v>0.2</v>
      </c>
      <c r="C50" s="164"/>
      <c r="D50" s="392"/>
      <c r="E50" s="149"/>
      <c r="F50" s="100"/>
      <c r="G50" s="100"/>
      <c r="H50" s="100"/>
    </row>
    <row r="51" spans="1:8" s="276" customFormat="1" ht="34.5" customHeight="1" thickBot="1">
      <c r="A51" s="71" t="s">
        <v>436</v>
      </c>
      <c r="B51" s="173">
        <v>0.13</v>
      </c>
      <c r="C51" s="164"/>
      <c r="D51" s="392"/>
      <c r="E51" s="149"/>
      <c r="F51" s="100"/>
      <c r="G51" s="100"/>
      <c r="H51" s="100"/>
    </row>
    <row r="52" spans="1:8" s="276" customFormat="1" ht="13.5" thickBot="1">
      <c r="A52" s="71" t="s">
        <v>437</v>
      </c>
      <c r="B52" s="173">
        <v>0.14</v>
      </c>
      <c r="C52" s="164"/>
      <c r="D52" s="392"/>
      <c r="E52" s="149"/>
      <c r="F52" s="100"/>
      <c r="G52" s="100"/>
      <c r="H52" s="100"/>
    </row>
    <row r="53" spans="1:8" s="276" customFormat="1" ht="13.5" thickBot="1">
      <c r="A53" s="71" t="s">
        <v>438</v>
      </c>
      <c r="B53" s="173">
        <v>0.74</v>
      </c>
      <c r="C53" s="164"/>
      <c r="D53" s="392"/>
      <c r="E53" s="149"/>
      <c r="F53" s="100"/>
      <c r="G53" s="100"/>
      <c r="H53" s="100"/>
    </row>
    <row r="54" spans="1:8" s="276" customFormat="1" ht="18" customHeight="1" thickBot="1">
      <c r="A54" s="71" t="s">
        <v>439</v>
      </c>
      <c r="B54" s="173">
        <v>0.13</v>
      </c>
      <c r="C54" s="164"/>
      <c r="D54" s="392"/>
      <c r="E54" s="149"/>
      <c r="F54" s="100"/>
      <c r="G54" s="100"/>
      <c r="H54" s="100"/>
    </row>
    <row r="55" spans="1:8" s="276" customFormat="1" ht="13.5" thickBot="1">
      <c r="A55" s="71" t="s">
        <v>440</v>
      </c>
      <c r="B55" s="173">
        <v>0.38</v>
      </c>
      <c r="C55" s="164"/>
      <c r="D55" s="392"/>
      <c r="E55" s="149"/>
      <c r="F55" s="100"/>
      <c r="G55" s="100"/>
      <c r="H55" s="100"/>
    </row>
    <row r="56" spans="1:8" s="276" customFormat="1" ht="13.5" thickBot="1">
      <c r="A56" s="162" t="s">
        <v>441</v>
      </c>
      <c r="B56" s="173">
        <v>0.3</v>
      </c>
      <c r="C56" s="164"/>
      <c r="D56" s="392"/>
      <c r="E56" s="149"/>
      <c r="F56" s="100"/>
      <c r="G56" s="100"/>
      <c r="H56" s="100"/>
    </row>
    <row r="57" spans="1:8" s="276" customFormat="1" ht="13.5" thickBot="1">
      <c r="A57" s="71" t="s">
        <v>442</v>
      </c>
      <c r="B57" s="173">
        <v>0.59</v>
      </c>
      <c r="C57" s="164"/>
      <c r="D57" s="392"/>
      <c r="E57" s="149"/>
      <c r="F57" s="100"/>
      <c r="G57" s="100"/>
      <c r="H57" s="100"/>
    </row>
    <row r="58" spans="1:8" s="276" customFormat="1" ht="13.5" thickBot="1">
      <c r="A58" s="71" t="s">
        <v>443</v>
      </c>
      <c r="B58" s="173">
        <v>0.8</v>
      </c>
      <c r="C58" s="164"/>
      <c r="D58" s="392"/>
      <c r="E58" s="149"/>
      <c r="F58" s="100"/>
      <c r="G58" s="100"/>
      <c r="H58" s="100"/>
    </row>
    <row r="59" spans="1:8" s="276" customFormat="1" ht="26.25" thickBot="1">
      <c r="A59" s="71" t="s">
        <v>444</v>
      </c>
      <c r="B59" s="173">
        <v>0.44</v>
      </c>
      <c r="C59" s="164"/>
      <c r="D59" s="392"/>
      <c r="E59" s="149"/>
      <c r="F59" s="100"/>
      <c r="G59" s="100"/>
      <c r="H59" s="100"/>
    </row>
    <row r="60" spans="1:8" s="276" customFormat="1" ht="29.25" customHeight="1" thickBot="1">
      <c r="A60" s="71" t="s">
        <v>445</v>
      </c>
      <c r="B60" s="173">
        <v>0.2</v>
      </c>
      <c r="C60" s="164"/>
      <c r="D60" s="392"/>
      <c r="E60" s="149"/>
      <c r="F60" s="100"/>
      <c r="G60" s="100"/>
      <c r="H60" s="100"/>
    </row>
    <row r="61" spans="1:8" s="276" customFormat="1" ht="26.25" thickBot="1">
      <c r="A61" s="71" t="s">
        <v>446</v>
      </c>
      <c r="B61" s="173">
        <v>0.24</v>
      </c>
      <c r="C61" s="164"/>
      <c r="D61" s="392"/>
      <c r="E61" s="149"/>
      <c r="F61" s="100"/>
      <c r="G61" s="100"/>
      <c r="H61" s="100"/>
    </row>
    <row r="62" spans="1:8" s="276" customFormat="1" ht="26.25" thickBot="1">
      <c r="A62" s="71" t="s">
        <v>447</v>
      </c>
      <c r="B62" s="173">
        <v>0.2</v>
      </c>
      <c r="C62" s="164"/>
      <c r="D62" s="392"/>
      <c r="E62" s="149"/>
      <c r="F62" s="100"/>
      <c r="G62" s="100"/>
      <c r="H62" s="100"/>
    </row>
    <row r="63" spans="1:8" s="276" customFormat="1" ht="13.5" thickBot="1">
      <c r="A63" s="71" t="s">
        <v>448</v>
      </c>
      <c r="B63" s="173">
        <v>0.32</v>
      </c>
      <c r="C63" s="164"/>
      <c r="D63" s="392"/>
      <c r="E63" s="149"/>
      <c r="F63" s="100"/>
      <c r="G63" s="100"/>
      <c r="H63" s="100"/>
    </row>
    <row r="64" spans="1:8" s="276" customFormat="1" ht="13.5" thickBot="1">
      <c r="A64" s="71" t="s">
        <v>449</v>
      </c>
      <c r="B64" s="173">
        <v>0.68</v>
      </c>
      <c r="C64" s="164"/>
      <c r="D64" s="392"/>
      <c r="E64" s="149"/>
      <c r="F64" s="100"/>
      <c r="G64" s="100"/>
      <c r="H64" s="100"/>
    </row>
    <row r="65" spans="1:8" s="276" customFormat="1" ht="26.25" thickBot="1">
      <c r="A65" s="71" t="s">
        <v>450</v>
      </c>
      <c r="B65" s="173">
        <v>0.6</v>
      </c>
      <c r="C65" s="164"/>
      <c r="D65" s="392"/>
      <c r="E65" s="149"/>
      <c r="F65" s="100"/>
      <c r="G65" s="100"/>
      <c r="H65" s="100"/>
    </row>
    <row r="66" spans="1:8" s="276" customFormat="1" ht="13.5" thickBot="1">
      <c r="A66" s="71" t="s">
        <v>452</v>
      </c>
      <c r="B66" s="173">
        <v>0.58</v>
      </c>
      <c r="C66" s="164"/>
      <c r="D66" s="392"/>
      <c r="E66" s="149"/>
      <c r="F66" s="100"/>
      <c r="G66" s="100"/>
      <c r="H66" s="100"/>
    </row>
    <row r="67" spans="1:8" s="276" customFormat="1" ht="30" customHeight="1" thickBot="1">
      <c r="A67" s="71" t="s">
        <v>453</v>
      </c>
      <c r="B67" s="173">
        <v>0.28</v>
      </c>
      <c r="C67" s="164"/>
      <c r="D67" s="392"/>
      <c r="E67" s="149"/>
      <c r="F67" s="100"/>
      <c r="G67" s="100"/>
      <c r="H67" s="100"/>
    </row>
    <row r="68" spans="1:8" s="276" customFormat="1" ht="27" customHeight="1" thickBot="1">
      <c r="A68" s="71" t="s">
        <v>454</v>
      </c>
      <c r="B68" s="173">
        <v>0.63</v>
      </c>
      <c r="C68" s="164"/>
      <c r="D68" s="392"/>
      <c r="E68" s="149"/>
      <c r="F68" s="100"/>
      <c r="G68" s="100"/>
      <c r="H68" s="100"/>
    </row>
    <row r="69" spans="1:8" s="276" customFormat="1" ht="16.5" customHeight="1" thickBot="1">
      <c r="A69" s="71" t="s">
        <v>455</v>
      </c>
      <c r="B69" s="173">
        <v>0.1</v>
      </c>
      <c r="C69" s="164"/>
      <c r="D69" s="392"/>
      <c r="E69" s="149"/>
      <c r="F69" s="100"/>
      <c r="G69" s="100"/>
      <c r="H69" s="100"/>
    </row>
    <row r="70" spans="1:8" s="276" customFormat="1" ht="28.5" customHeight="1" thickBot="1">
      <c r="A70" s="71" t="s">
        <v>568</v>
      </c>
      <c r="B70" s="173">
        <v>0.47</v>
      </c>
      <c r="C70" s="164"/>
      <c r="D70" s="392"/>
      <c r="E70" s="149"/>
      <c r="F70" s="100"/>
      <c r="G70" s="100"/>
      <c r="H70" s="100"/>
    </row>
    <row r="71" spans="1:8" s="276" customFormat="1" ht="21" customHeight="1" thickBot="1">
      <c r="A71" s="71" t="s">
        <v>456</v>
      </c>
      <c r="B71" s="173">
        <v>0.69</v>
      </c>
      <c r="C71" s="164"/>
      <c r="D71" s="392"/>
      <c r="E71" s="149"/>
      <c r="F71" s="100"/>
      <c r="G71" s="100"/>
      <c r="H71" s="100"/>
    </row>
    <row r="72" spans="1:8" s="276" customFormat="1" ht="27.75" customHeight="1" thickBot="1">
      <c r="A72" s="71" t="s">
        <v>184</v>
      </c>
      <c r="B72" s="172"/>
      <c r="C72" s="172"/>
      <c r="D72" s="392"/>
      <c r="E72" s="149"/>
      <c r="F72" s="100"/>
      <c r="G72" s="100"/>
      <c r="H72" s="100"/>
    </row>
    <row r="73" spans="1:8" s="276" customFormat="1" ht="13.5" thickBot="1">
      <c r="A73" s="71" t="s">
        <v>457</v>
      </c>
      <c r="B73" s="172"/>
      <c r="C73" s="172"/>
      <c r="D73" s="392"/>
      <c r="E73" s="149"/>
      <c r="F73" s="100"/>
      <c r="G73" s="100"/>
      <c r="H73" s="100"/>
    </row>
    <row r="74" spans="1:8" s="276" customFormat="1" ht="31.5" customHeight="1" thickBot="1">
      <c r="A74" s="71" t="s">
        <v>458</v>
      </c>
      <c r="B74" s="172"/>
      <c r="C74" s="172"/>
      <c r="D74" s="392"/>
      <c r="E74" s="149"/>
      <c r="F74" s="100"/>
      <c r="G74" s="100"/>
      <c r="H74" s="100"/>
    </row>
    <row r="75" spans="1:8" s="276" customFormat="1" ht="31.5" customHeight="1" thickBot="1">
      <c r="A75" s="162" t="s">
        <v>459</v>
      </c>
      <c r="B75" s="172"/>
      <c r="C75" s="172"/>
      <c r="D75" s="392"/>
      <c r="E75" s="149"/>
      <c r="F75" s="100"/>
      <c r="G75" s="100"/>
      <c r="H75" s="100"/>
    </row>
    <row r="76" spans="1:8" s="370" customFormat="1" ht="39.75" customHeight="1" thickBot="1">
      <c r="A76" s="638" t="s">
        <v>460</v>
      </c>
      <c r="B76" s="173">
        <v>0.45</v>
      </c>
      <c r="C76" s="173"/>
      <c r="D76" s="393"/>
      <c r="E76" s="372"/>
      <c r="F76" s="373"/>
      <c r="G76" s="373"/>
      <c r="H76" s="373"/>
    </row>
    <row r="77" spans="1:8" s="370" customFormat="1" ht="18.75" customHeight="1" thickBot="1">
      <c r="A77" s="638" t="s">
        <v>461</v>
      </c>
      <c r="B77" s="173">
        <v>0.37</v>
      </c>
      <c r="C77" s="173"/>
      <c r="D77" s="393"/>
      <c r="E77" s="372"/>
      <c r="F77" s="373"/>
      <c r="G77" s="373"/>
      <c r="H77" s="373"/>
    </row>
    <row r="78" spans="1:8" s="370" customFormat="1" ht="29.25" customHeight="1" thickBot="1">
      <c r="A78" s="638" t="s">
        <v>462</v>
      </c>
      <c r="B78" s="173"/>
      <c r="C78" s="173"/>
      <c r="D78" s="393"/>
      <c r="E78" s="372"/>
      <c r="F78" s="373"/>
      <c r="G78" s="373"/>
      <c r="H78" s="373"/>
    </row>
    <row r="79" spans="1:8" s="370" customFormat="1" ht="27" customHeight="1" thickBot="1">
      <c r="A79" s="638" t="s">
        <v>463</v>
      </c>
      <c r="B79" s="371" t="s">
        <v>906</v>
      </c>
      <c r="C79" s="173"/>
      <c r="D79" s="393"/>
      <c r="E79" s="372"/>
      <c r="F79" s="373"/>
      <c r="G79" s="373"/>
      <c r="H79" s="373"/>
    </row>
    <row r="80" spans="1:8" s="370" customFormat="1" ht="38.25" customHeight="1" thickBot="1">
      <c r="A80" s="638" t="s">
        <v>464</v>
      </c>
      <c r="B80" s="371" t="s">
        <v>910</v>
      </c>
      <c r="C80" s="371"/>
      <c r="D80" s="393"/>
      <c r="E80" s="372"/>
      <c r="F80" s="373" t="s">
        <v>911</v>
      </c>
      <c r="G80" s="373"/>
      <c r="H80" s="373"/>
    </row>
    <row r="81" spans="1:8" s="370" customFormat="1" ht="30" customHeight="1" thickBot="1">
      <c r="A81" s="638" t="s">
        <v>465</v>
      </c>
      <c r="B81" s="371" t="s">
        <v>907</v>
      </c>
      <c r="C81" s="173"/>
      <c r="D81" s="393"/>
      <c r="E81" s="372"/>
      <c r="F81" s="373"/>
      <c r="G81" s="373"/>
      <c r="H81" s="373"/>
    </row>
    <row r="82" spans="1:8" s="370" customFormat="1" ht="27" customHeight="1" thickBot="1">
      <c r="A82" s="638" t="s">
        <v>466</v>
      </c>
      <c r="B82" s="371" t="s">
        <v>908</v>
      </c>
      <c r="C82" s="173"/>
      <c r="D82" s="393"/>
      <c r="E82" s="372"/>
      <c r="F82" s="373"/>
      <c r="G82" s="373"/>
      <c r="H82" s="373"/>
    </row>
    <row r="83" spans="1:8" s="370" customFormat="1" ht="26.25" thickBot="1">
      <c r="A83" s="638" t="s">
        <v>467</v>
      </c>
      <c r="B83" s="371" t="s">
        <v>909</v>
      </c>
      <c r="C83" s="173"/>
      <c r="D83" s="393"/>
      <c r="E83" s="372"/>
      <c r="F83" s="373"/>
      <c r="G83" s="373"/>
      <c r="H83" s="373"/>
    </row>
    <row r="84" spans="1:8" s="276" customFormat="1" ht="47.25" customHeight="1" thickBot="1">
      <c r="A84" s="71" t="s">
        <v>468</v>
      </c>
      <c r="B84" s="164"/>
      <c r="C84" s="164"/>
      <c r="D84" s="392"/>
      <c r="E84" s="149"/>
      <c r="F84" s="100"/>
      <c r="G84" s="100"/>
      <c r="H84" s="100"/>
    </row>
    <row r="85" spans="1:8" s="276" customFormat="1" ht="32.25" customHeight="1" thickBot="1">
      <c r="A85" s="71" t="s">
        <v>469</v>
      </c>
      <c r="B85" s="164"/>
      <c r="C85" s="164"/>
      <c r="D85" s="392"/>
      <c r="E85" s="149"/>
      <c r="F85" s="100"/>
      <c r="G85" s="100"/>
      <c r="H85" s="100"/>
    </row>
    <row r="86" spans="1:8" s="276" customFormat="1" ht="33.75" customHeight="1" thickBot="1">
      <c r="A86" s="71" t="s">
        <v>470</v>
      </c>
      <c r="B86" s="164"/>
      <c r="C86" s="164"/>
      <c r="D86" s="392"/>
      <c r="E86" s="149"/>
      <c r="F86" s="100"/>
      <c r="G86" s="100"/>
      <c r="H86" s="100"/>
    </row>
    <row r="87" spans="1:8" s="276" customFormat="1" ht="45.75" customHeight="1" thickBot="1">
      <c r="A87" s="71" t="s">
        <v>471</v>
      </c>
      <c r="B87" s="164"/>
      <c r="C87" s="164"/>
      <c r="D87" s="392"/>
      <c r="E87" s="149"/>
      <c r="F87" s="100"/>
      <c r="G87" s="100"/>
      <c r="H87" s="100"/>
    </row>
    <row r="88" spans="1:8" s="276" customFormat="1" ht="37.5" customHeight="1" thickBot="1">
      <c r="A88" s="162" t="s">
        <v>472</v>
      </c>
      <c r="B88" s="371"/>
      <c r="C88" s="165"/>
      <c r="D88" s="392"/>
      <c r="E88" s="149"/>
      <c r="F88" s="100" t="s">
        <v>473</v>
      </c>
      <c r="G88" s="100"/>
      <c r="H88" s="100"/>
    </row>
    <row r="89" spans="1:8" s="276" customFormat="1" ht="31.5" customHeight="1" thickBot="1">
      <c r="A89" s="71" t="s">
        <v>474</v>
      </c>
      <c r="B89" s="173">
        <v>0.22</v>
      </c>
      <c r="C89" s="164"/>
      <c r="D89" s="392"/>
      <c r="E89" s="149"/>
      <c r="F89" s="100"/>
      <c r="G89" s="100"/>
      <c r="H89" s="100"/>
    </row>
    <row r="90" spans="1:8" s="276" customFormat="1" ht="19.5" customHeight="1" thickBot="1">
      <c r="A90" s="71" t="s">
        <v>475</v>
      </c>
      <c r="B90" s="173">
        <v>0.14</v>
      </c>
      <c r="C90" s="164"/>
      <c r="D90" s="392"/>
      <c r="E90" s="149"/>
      <c r="F90" s="100"/>
      <c r="G90" s="100"/>
      <c r="H90" s="100"/>
    </row>
    <row r="91" spans="1:8" s="276" customFormat="1" ht="19.5" customHeight="1" thickBot="1">
      <c r="A91" s="71" t="s">
        <v>476</v>
      </c>
      <c r="B91" s="173">
        <v>0.16</v>
      </c>
      <c r="C91" s="164"/>
      <c r="D91" s="392"/>
      <c r="E91" s="149"/>
      <c r="F91" s="100"/>
      <c r="G91" s="100"/>
      <c r="H91" s="100"/>
    </row>
    <row r="92" spans="1:8" s="276" customFormat="1" ht="17.25" customHeight="1" thickBot="1">
      <c r="A92" s="71" t="s">
        <v>477</v>
      </c>
      <c r="B92" s="173">
        <v>0.16</v>
      </c>
      <c r="C92" s="164"/>
      <c r="D92" s="392"/>
      <c r="E92" s="149"/>
      <c r="F92" s="100"/>
      <c r="G92" s="100"/>
      <c r="H92" s="100"/>
    </row>
    <row r="93" spans="1:8" s="276" customFormat="1" ht="18.75" customHeight="1" thickBot="1">
      <c r="A93" s="71" t="s">
        <v>478</v>
      </c>
      <c r="B93" s="173">
        <v>0.17</v>
      </c>
      <c r="C93" s="164"/>
      <c r="D93" s="392"/>
      <c r="E93" s="149"/>
      <c r="F93" s="100"/>
      <c r="G93" s="100"/>
      <c r="H93" s="100"/>
    </row>
    <row r="94" spans="1:8" s="276" customFormat="1" ht="21" customHeight="1" thickBot="1">
      <c r="A94" s="71" t="s">
        <v>479</v>
      </c>
      <c r="B94" s="173">
        <v>0.18</v>
      </c>
      <c r="C94" s="164"/>
      <c r="D94" s="392"/>
      <c r="E94" s="149"/>
      <c r="F94" s="100"/>
      <c r="G94" s="100"/>
      <c r="H94" s="100"/>
    </row>
    <row r="95" spans="1:8" s="276" customFormat="1" ht="18.75" customHeight="1" thickBot="1">
      <c r="A95" s="71" t="s">
        <v>480</v>
      </c>
      <c r="B95" s="173">
        <v>0.28</v>
      </c>
      <c r="C95" s="164"/>
      <c r="D95" s="392"/>
      <c r="E95" s="149"/>
      <c r="F95" s="100"/>
      <c r="G95" s="100"/>
      <c r="H95" s="100"/>
    </row>
    <row r="96" spans="1:8" s="276" customFormat="1" ht="27" customHeight="1" thickBot="1">
      <c r="A96" s="71" t="s">
        <v>481</v>
      </c>
      <c r="B96" s="173"/>
      <c r="C96" s="164">
        <v>0.1</v>
      </c>
      <c r="D96" s="392"/>
      <c r="E96" s="149"/>
      <c r="F96" s="100"/>
      <c r="G96" s="100"/>
      <c r="H96" s="100"/>
    </row>
    <row r="97" spans="1:8" s="276" customFormat="1" ht="27" customHeight="1" thickBot="1">
      <c r="A97" s="71" t="s">
        <v>482</v>
      </c>
      <c r="B97" s="173">
        <v>0</v>
      </c>
      <c r="C97" s="164">
        <v>0.2</v>
      </c>
      <c r="D97" s="392"/>
      <c r="E97" s="149"/>
      <c r="F97" s="100"/>
      <c r="G97" s="100"/>
      <c r="H97" s="100"/>
    </row>
    <row r="98" spans="1:8" s="276" customFormat="1" ht="27" customHeight="1" thickBot="1">
      <c r="A98" s="71" t="s">
        <v>483</v>
      </c>
      <c r="B98" s="173">
        <v>0.86</v>
      </c>
      <c r="C98" s="164"/>
      <c r="D98" s="392"/>
      <c r="E98" s="149"/>
      <c r="F98" s="100"/>
      <c r="G98" s="100"/>
      <c r="H98" s="100"/>
    </row>
    <row r="99" spans="1:8" s="276" customFormat="1" ht="27" customHeight="1" thickBot="1">
      <c r="A99" s="71" t="s">
        <v>484</v>
      </c>
      <c r="B99" s="173">
        <v>0.39</v>
      </c>
      <c r="C99" s="164"/>
      <c r="D99" s="392"/>
      <c r="E99" s="149"/>
      <c r="F99" s="100"/>
      <c r="G99" s="100"/>
      <c r="H99" s="100"/>
    </row>
    <row r="100" spans="1:8" s="276" customFormat="1" ht="27" customHeight="1" thickBot="1">
      <c r="A100" s="71" t="s">
        <v>485</v>
      </c>
      <c r="B100" s="173"/>
      <c r="C100" s="164"/>
      <c r="D100" s="392"/>
      <c r="E100" s="149"/>
      <c r="F100" s="100"/>
      <c r="G100" s="100"/>
      <c r="H100" s="100"/>
    </row>
    <row r="101" spans="1:8" s="276" customFormat="1" ht="27" customHeight="1" thickBot="1">
      <c r="A101" s="71" t="s">
        <v>486</v>
      </c>
      <c r="B101" s="173">
        <v>0.66</v>
      </c>
      <c r="C101" s="164"/>
      <c r="D101" s="392"/>
      <c r="E101" s="149"/>
      <c r="F101" s="100"/>
      <c r="G101" s="100"/>
      <c r="H101" s="100"/>
    </row>
    <row r="102" spans="1:8" s="276" customFormat="1" ht="27" customHeight="1" thickBot="1">
      <c r="A102" s="71" t="s">
        <v>487</v>
      </c>
      <c r="B102" s="173"/>
      <c r="C102" s="164">
        <v>0.2</v>
      </c>
      <c r="D102" s="392"/>
      <c r="E102" s="149"/>
      <c r="F102" s="100"/>
      <c r="G102" s="100"/>
      <c r="H102" s="100"/>
    </row>
    <row r="103" spans="1:8" s="276" customFormat="1" ht="27" customHeight="1" thickBot="1">
      <c r="A103" s="71" t="s">
        <v>488</v>
      </c>
      <c r="B103" s="173">
        <v>0.34</v>
      </c>
      <c r="C103" s="164"/>
      <c r="D103" s="392"/>
      <c r="E103" s="149"/>
      <c r="F103" s="100"/>
      <c r="G103" s="100"/>
      <c r="H103" s="100"/>
    </row>
    <row r="104" spans="1:8" s="276" customFormat="1" ht="27" customHeight="1" thickBot="1">
      <c r="A104" s="71" t="s">
        <v>489</v>
      </c>
      <c r="B104" s="173"/>
      <c r="C104" s="164">
        <v>0.2</v>
      </c>
      <c r="D104" s="392"/>
      <c r="E104" s="149"/>
      <c r="F104" s="100"/>
      <c r="G104" s="100"/>
      <c r="H104" s="100"/>
    </row>
    <row r="105" spans="1:8" s="276" customFormat="1" ht="27" customHeight="1" thickBot="1">
      <c r="A105" s="71" t="s">
        <v>490</v>
      </c>
      <c r="B105" s="173">
        <v>0.22</v>
      </c>
      <c r="C105" s="164"/>
      <c r="D105" s="392"/>
      <c r="E105" s="149"/>
      <c r="F105" s="100"/>
      <c r="G105" s="100"/>
      <c r="H105" s="100"/>
    </row>
    <row r="106" spans="1:8" s="276" customFormat="1" ht="27" customHeight="1" thickBot="1">
      <c r="A106" s="71" t="s">
        <v>491</v>
      </c>
      <c r="B106" s="173">
        <v>0.1</v>
      </c>
      <c r="C106" s="164"/>
      <c r="D106" s="392"/>
      <c r="E106" s="149"/>
      <c r="F106" s="100"/>
      <c r="G106" s="100"/>
      <c r="H106" s="100"/>
    </row>
    <row r="107" spans="1:8" s="276" customFormat="1" ht="27" customHeight="1" thickBot="1">
      <c r="A107" s="71" t="s">
        <v>492</v>
      </c>
      <c r="B107" s="173"/>
      <c r="C107" s="164">
        <v>0.2</v>
      </c>
      <c r="D107" s="392"/>
      <c r="E107" s="149"/>
      <c r="F107" s="100"/>
      <c r="G107" s="100"/>
      <c r="H107" s="100"/>
    </row>
    <row r="108" spans="1:8" s="276" customFormat="1" ht="27" customHeight="1" thickBot="1">
      <c r="A108" s="71" t="s">
        <v>493</v>
      </c>
      <c r="B108" s="173"/>
      <c r="C108" s="164">
        <v>0.1</v>
      </c>
      <c r="D108" s="392"/>
      <c r="E108" s="149"/>
      <c r="F108" s="100"/>
      <c r="G108" s="100"/>
      <c r="H108" s="100"/>
    </row>
    <row r="109" spans="1:8" s="276" customFormat="1" ht="27" customHeight="1" thickBot="1">
      <c r="A109" s="71" t="s">
        <v>494</v>
      </c>
      <c r="B109" s="173"/>
      <c r="C109" s="164">
        <v>0.1</v>
      </c>
      <c r="D109" s="392"/>
      <c r="E109" s="149"/>
      <c r="F109" s="100"/>
      <c r="G109" s="100"/>
      <c r="H109" s="100"/>
    </row>
    <row r="110" spans="1:8" s="276" customFormat="1" ht="27" customHeight="1" thickBot="1">
      <c r="A110" s="71" t="s">
        <v>495</v>
      </c>
      <c r="B110" s="173">
        <v>0.24</v>
      </c>
      <c r="C110" s="164"/>
      <c r="D110" s="392"/>
      <c r="E110" s="149"/>
      <c r="F110" s="100"/>
      <c r="G110" s="100"/>
      <c r="H110" s="100"/>
    </row>
    <row r="111" spans="1:8" s="276" customFormat="1" ht="27" customHeight="1" thickBot="1">
      <c r="A111" s="71" t="s">
        <v>496</v>
      </c>
      <c r="B111" s="173">
        <v>0.17</v>
      </c>
      <c r="C111" s="164"/>
      <c r="D111" s="392"/>
      <c r="E111" s="149"/>
      <c r="F111" s="100"/>
      <c r="G111" s="100"/>
      <c r="H111" s="100"/>
    </row>
    <row r="112" spans="1:8" s="276" customFormat="1" ht="27" customHeight="1" thickBot="1">
      <c r="A112" s="71" t="s">
        <v>497</v>
      </c>
      <c r="B112" s="173">
        <v>0.32</v>
      </c>
      <c r="C112" s="164"/>
      <c r="D112" s="392"/>
      <c r="E112" s="149"/>
      <c r="F112" s="100"/>
      <c r="G112" s="100"/>
      <c r="H112" s="100"/>
    </row>
    <row r="113" spans="1:8" s="276" customFormat="1" ht="27" customHeight="1" thickBot="1">
      <c r="A113" s="71" t="s">
        <v>498</v>
      </c>
      <c r="B113" s="173"/>
      <c r="C113" s="164">
        <v>0.2</v>
      </c>
      <c r="D113" s="392"/>
      <c r="E113" s="149"/>
      <c r="F113" s="100"/>
      <c r="G113" s="100"/>
      <c r="H113" s="100"/>
    </row>
    <row r="114" spans="1:8" s="276" customFormat="1" ht="27" customHeight="1" thickBot="1">
      <c r="A114" s="71" t="s">
        <v>499</v>
      </c>
      <c r="B114" s="173"/>
      <c r="C114" s="164">
        <v>0.1</v>
      </c>
      <c r="D114" s="392"/>
      <c r="E114" s="149"/>
      <c r="F114" s="100"/>
      <c r="G114" s="100"/>
      <c r="H114" s="100"/>
    </row>
    <row r="115" spans="1:8" s="276" customFormat="1" ht="27" customHeight="1" thickBot="1">
      <c r="A115" s="71" t="s">
        <v>500</v>
      </c>
      <c r="B115" s="173"/>
      <c r="C115" s="164">
        <v>0.5</v>
      </c>
      <c r="D115" s="392"/>
      <c r="E115" s="149"/>
      <c r="F115" s="100"/>
      <c r="G115" s="100"/>
      <c r="H115" s="100"/>
    </row>
    <row r="116" spans="1:8" s="276" customFormat="1" ht="27" customHeight="1" thickBot="1">
      <c r="A116" s="71" t="s">
        <v>501</v>
      </c>
      <c r="B116" s="173"/>
      <c r="C116" s="164">
        <v>0.2</v>
      </c>
      <c r="D116" s="392"/>
      <c r="E116" s="149"/>
      <c r="F116" s="100"/>
      <c r="G116" s="100"/>
      <c r="H116" s="100"/>
    </row>
    <row r="117" spans="1:8" s="276" customFormat="1" ht="27" customHeight="1" thickBot="1">
      <c r="A117" s="71" t="s">
        <v>502</v>
      </c>
      <c r="B117" s="173"/>
      <c r="C117" s="164">
        <v>1</v>
      </c>
      <c r="D117" s="392"/>
      <c r="E117" s="149"/>
      <c r="F117" s="100"/>
      <c r="G117" s="100"/>
      <c r="H117" s="100"/>
    </row>
    <row r="118" spans="1:8" s="276" customFormat="1" ht="27" customHeight="1" thickBot="1">
      <c r="A118" s="71" t="s">
        <v>503</v>
      </c>
      <c r="B118" s="173"/>
      <c r="C118" s="164">
        <v>0.3</v>
      </c>
      <c r="D118" s="392"/>
      <c r="E118" s="149"/>
      <c r="F118" s="100"/>
      <c r="G118" s="100"/>
      <c r="H118" s="100"/>
    </row>
    <row r="119" spans="1:8" s="276" customFormat="1" ht="27" customHeight="1" thickBot="1">
      <c r="A119" s="71" t="s">
        <v>504</v>
      </c>
      <c r="B119" s="173"/>
      <c r="C119" s="164">
        <v>0.2</v>
      </c>
      <c r="D119" s="392"/>
      <c r="E119" s="149"/>
      <c r="F119" s="100"/>
      <c r="G119" s="100"/>
      <c r="H119" s="100"/>
    </row>
    <row r="120" spans="1:8" s="276" customFormat="1" ht="27" customHeight="1" thickBot="1">
      <c r="A120" s="71" t="s">
        <v>505</v>
      </c>
      <c r="B120" s="173"/>
      <c r="C120" s="164">
        <v>0.7</v>
      </c>
      <c r="D120" s="392"/>
      <c r="E120" s="149"/>
      <c r="F120" s="100"/>
      <c r="G120" s="100"/>
      <c r="H120" s="100"/>
    </row>
    <row r="121" spans="1:8" s="276" customFormat="1" ht="27" customHeight="1" thickBot="1">
      <c r="A121" s="71" t="s">
        <v>506</v>
      </c>
      <c r="B121" s="173"/>
      <c r="C121" s="164"/>
      <c r="D121" s="392"/>
      <c r="E121" s="149"/>
      <c r="F121" s="100"/>
      <c r="G121" s="100"/>
      <c r="H121" s="100"/>
    </row>
    <row r="122" spans="1:8" s="276" customFormat="1" ht="27" customHeight="1" thickBot="1">
      <c r="A122" s="71" t="s">
        <v>507</v>
      </c>
      <c r="B122" s="173"/>
      <c r="C122" s="164">
        <v>0.2</v>
      </c>
      <c r="D122" s="392"/>
      <c r="E122" s="149"/>
      <c r="F122" s="100"/>
      <c r="G122" s="100"/>
      <c r="H122" s="100"/>
    </row>
    <row r="123" spans="1:8" s="276" customFormat="1" ht="27" customHeight="1" thickBot="1">
      <c r="A123" s="71" t="s">
        <v>508</v>
      </c>
      <c r="B123" s="173"/>
      <c r="C123" s="164">
        <v>0.1</v>
      </c>
      <c r="D123" s="392"/>
      <c r="E123" s="149"/>
      <c r="F123" s="100"/>
      <c r="G123" s="100"/>
      <c r="H123" s="100"/>
    </row>
    <row r="124" spans="1:8" s="276" customFormat="1" ht="27" customHeight="1" thickBot="1">
      <c r="A124" s="71" t="s">
        <v>509</v>
      </c>
      <c r="B124" s="173">
        <v>0.22</v>
      </c>
      <c r="C124" s="164"/>
      <c r="D124" s="392"/>
      <c r="E124" s="149"/>
      <c r="F124" s="100"/>
      <c r="G124" s="100"/>
      <c r="H124" s="100"/>
    </row>
    <row r="125" spans="1:8" s="276" customFormat="1" ht="27" customHeight="1" thickBot="1">
      <c r="A125" s="71" t="s">
        <v>510</v>
      </c>
      <c r="B125" s="173"/>
      <c r="C125" s="164"/>
      <c r="D125" s="392"/>
      <c r="E125" s="149"/>
      <c r="F125" s="100"/>
      <c r="G125" s="100"/>
      <c r="H125" s="100"/>
    </row>
    <row r="126" spans="1:8" s="276" customFormat="1" ht="27" customHeight="1" thickBot="1">
      <c r="A126" s="71" t="s">
        <v>1039</v>
      </c>
      <c r="B126" s="653">
        <v>0.13</v>
      </c>
      <c r="C126" s="654"/>
      <c r="D126" s="392"/>
      <c r="E126" s="72"/>
      <c r="F126" s="100"/>
      <c r="G126" s="100"/>
      <c r="H126" s="100"/>
    </row>
    <row r="127" spans="1:8" s="276" customFormat="1" ht="41.25" customHeight="1" thickBot="1">
      <c r="A127" s="71" t="s">
        <v>511</v>
      </c>
      <c r="B127" s="396"/>
      <c r="C127" s="179"/>
      <c r="D127" s="392"/>
      <c r="E127" s="184"/>
      <c r="F127" s="100"/>
      <c r="G127" s="100"/>
      <c r="H127" s="100"/>
    </row>
    <row r="128" spans="1:8" s="276" customFormat="1" ht="41.25" customHeight="1" thickBot="1">
      <c r="A128" s="71" t="s">
        <v>512</v>
      </c>
      <c r="B128" s="397"/>
      <c r="C128" s="183"/>
      <c r="D128" s="392"/>
      <c r="E128" s="184"/>
      <c r="F128" s="100"/>
      <c r="G128" s="100"/>
      <c r="H128" s="100"/>
    </row>
    <row r="129" spans="1:8" s="276" customFormat="1" ht="41.25" customHeight="1" thickBot="1">
      <c r="A129" s="71" t="s">
        <v>513</v>
      </c>
      <c r="B129" s="397"/>
      <c r="C129" s="183"/>
      <c r="D129" s="392"/>
      <c r="E129" s="184"/>
      <c r="F129" s="100"/>
      <c r="G129" s="100"/>
      <c r="H129" s="100"/>
    </row>
    <row r="130" spans="1:8" s="276" customFormat="1" ht="41.25" customHeight="1" thickBot="1">
      <c r="A130" s="71" t="s">
        <v>514</v>
      </c>
      <c r="B130" s="397"/>
      <c r="C130" s="183"/>
      <c r="D130" s="392"/>
      <c r="E130" s="184"/>
      <c r="F130" s="100"/>
      <c r="G130" s="100"/>
      <c r="H130" s="100"/>
    </row>
    <row r="131" spans="1:8" s="276" customFormat="1" ht="41.25" customHeight="1" thickBot="1">
      <c r="A131" s="71" t="s">
        <v>515</v>
      </c>
      <c r="B131" s="397"/>
      <c r="C131" s="183"/>
      <c r="D131" s="392"/>
      <c r="E131" s="184"/>
      <c r="F131" s="100"/>
      <c r="G131" s="100"/>
      <c r="H131" s="100"/>
    </row>
    <row r="132" spans="1:8" s="276" customFormat="1" ht="41.25" customHeight="1" thickBot="1">
      <c r="A132" s="71" t="s">
        <v>516</v>
      </c>
      <c r="B132" s="397"/>
      <c r="C132" s="183"/>
      <c r="D132" s="392"/>
      <c r="E132" s="184"/>
      <c r="F132" s="100"/>
      <c r="G132" s="100"/>
      <c r="H132" s="100"/>
    </row>
    <row r="133" spans="1:8" s="276" customFormat="1" ht="41.25" customHeight="1" thickBot="1">
      <c r="A133" s="71" t="s">
        <v>517</v>
      </c>
      <c r="B133" s="397"/>
      <c r="C133" s="183"/>
      <c r="D133" s="392"/>
      <c r="E133" s="184"/>
      <c r="F133" s="100"/>
      <c r="G133" s="100"/>
      <c r="H133" s="100"/>
    </row>
    <row r="134" spans="1:8" s="276" customFormat="1" ht="23.25" customHeight="1" thickBot="1">
      <c r="A134" s="71" t="s">
        <v>185</v>
      </c>
      <c r="B134" s="397"/>
      <c r="C134" s="183"/>
      <c r="D134" s="392"/>
      <c r="E134" s="72"/>
      <c r="F134" s="100"/>
      <c r="G134" s="100"/>
      <c r="H134" s="100"/>
    </row>
    <row r="135" spans="1:8" s="276" customFormat="1" ht="34.5" customHeight="1" thickBot="1">
      <c r="A135" s="71" t="s">
        <v>186</v>
      </c>
      <c r="B135" s="649"/>
      <c r="C135" s="650"/>
      <c r="D135" s="392"/>
      <c r="E135" s="72"/>
      <c r="F135" s="100"/>
      <c r="G135" s="100"/>
      <c r="H135" s="100"/>
    </row>
    <row r="136" spans="1:8" s="276" customFormat="1" ht="34.5" customHeight="1" thickBot="1">
      <c r="A136" s="74" t="s">
        <v>920</v>
      </c>
      <c r="B136" s="651"/>
      <c r="C136" s="652"/>
      <c r="D136" s="403"/>
      <c r="E136" s="72"/>
      <c r="F136" s="100"/>
      <c r="G136" s="100"/>
      <c r="H136" s="100"/>
    </row>
    <row r="137" spans="1:8" s="276" customFormat="1" ht="34.5" customHeight="1" thickBot="1">
      <c r="A137" s="648" t="s">
        <v>1038</v>
      </c>
      <c r="B137" s="651">
        <v>0.01</v>
      </c>
      <c r="C137" s="652"/>
      <c r="D137" s="647"/>
      <c r="E137" s="72"/>
      <c r="F137" s="100"/>
      <c r="G137" s="100"/>
      <c r="H137" s="100"/>
    </row>
    <row r="138" spans="1:8" s="276" customFormat="1" ht="34.5" customHeight="1" thickBot="1">
      <c r="A138" s="648" t="s">
        <v>1037</v>
      </c>
      <c r="B138" s="651">
        <v>0.01</v>
      </c>
      <c r="C138" s="652"/>
      <c r="D138" s="647"/>
      <c r="E138" s="72"/>
      <c r="F138" s="100"/>
      <c r="G138" s="100"/>
      <c r="H138" s="100"/>
    </row>
    <row r="139" spans="1:8" s="276" customFormat="1" ht="34.5" customHeight="1" thickBot="1">
      <c r="A139" s="74" t="s">
        <v>1036</v>
      </c>
      <c r="B139" s="651">
        <v>0.01</v>
      </c>
      <c r="C139" s="652"/>
      <c r="D139" s="647"/>
      <c r="E139" s="72"/>
      <c r="F139" s="100"/>
      <c r="G139" s="100"/>
      <c r="H139" s="100"/>
    </row>
    <row r="140" spans="1:8" s="305" customFormat="1" ht="13.5" thickBot="1">
      <c r="A140" s="13"/>
      <c r="B140" s="127"/>
      <c r="C140" s="163"/>
      <c r="D140" s="163">
        <f>SUM(D16:D127)</f>
        <v>0</v>
      </c>
      <c r="E140" s="139">
        <f>SUM(E16:E95)</f>
        <v>0</v>
      </c>
      <c r="F140" s="303"/>
      <c r="G140" s="304"/>
      <c r="H140" s="304"/>
    </row>
    <row r="141" spans="1:5" s="61" customFormat="1" ht="15" customHeight="1">
      <c r="A141" s="306" t="s">
        <v>360</v>
      </c>
      <c r="B141" s="306"/>
      <c r="C141" s="306"/>
      <c r="D141" s="252"/>
      <c r="E141" s="252"/>
    </row>
    <row r="142" spans="1:5" s="307" customFormat="1" ht="26.25" thickBot="1">
      <c r="A142" s="199" t="s">
        <v>519</v>
      </c>
      <c r="B142" s="82"/>
      <c r="C142" s="82"/>
      <c r="D142" s="82"/>
      <c r="E142" s="82"/>
    </row>
    <row r="143" spans="1:80" s="5" customFormat="1" ht="13.5" thickBot="1">
      <c r="A143" s="147" t="s">
        <v>520</v>
      </c>
      <c r="B143" s="398"/>
      <c r="C143" s="175"/>
      <c r="D143" s="394"/>
      <c r="E143" s="12"/>
      <c r="F143" s="176"/>
      <c r="G143" s="148"/>
      <c r="H143" s="14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  <c r="S143" s="308"/>
      <c r="T143" s="308"/>
      <c r="U143" s="308"/>
      <c r="V143" s="308"/>
      <c r="W143" s="308"/>
      <c r="X143" s="308"/>
      <c r="Y143" s="308"/>
      <c r="Z143" s="308"/>
      <c r="AA143" s="308"/>
      <c r="AB143" s="308"/>
      <c r="AC143" s="308"/>
      <c r="AD143" s="308"/>
      <c r="AE143" s="308"/>
      <c r="AF143" s="308"/>
      <c r="AG143" s="308"/>
      <c r="AH143" s="308"/>
      <c r="AI143" s="308"/>
      <c r="AJ143" s="308"/>
      <c r="AK143" s="308"/>
      <c r="AL143" s="308"/>
      <c r="AM143" s="308"/>
      <c r="AN143" s="308"/>
      <c r="AO143" s="308"/>
      <c r="AP143" s="308"/>
      <c r="AQ143" s="308"/>
      <c r="AR143" s="308"/>
      <c r="AS143" s="308"/>
      <c r="AT143" s="308"/>
      <c r="AU143" s="308"/>
      <c r="AV143" s="308"/>
      <c r="AW143" s="308"/>
      <c r="AX143" s="308"/>
      <c r="AY143" s="308"/>
      <c r="AZ143" s="308"/>
      <c r="BA143" s="308"/>
      <c r="BB143" s="308"/>
      <c r="BC143" s="308"/>
      <c r="BD143" s="308"/>
      <c r="BE143" s="308"/>
      <c r="BF143" s="308"/>
      <c r="BG143" s="308"/>
      <c r="BH143" s="308"/>
      <c r="BI143" s="308"/>
      <c r="BJ143" s="308"/>
      <c r="BK143" s="308"/>
      <c r="BL143" s="308"/>
      <c r="BM143" s="308"/>
      <c r="BN143" s="308"/>
      <c r="BO143" s="308"/>
      <c r="BP143" s="308"/>
      <c r="BQ143" s="308"/>
      <c r="BR143" s="308"/>
      <c r="BS143" s="308"/>
      <c r="BT143" s="308"/>
      <c r="BU143" s="308"/>
      <c r="BV143" s="308"/>
      <c r="BW143" s="308"/>
      <c r="BX143" s="308"/>
      <c r="BY143" s="308"/>
      <c r="BZ143" s="308"/>
      <c r="CA143" s="308"/>
      <c r="CB143" s="308"/>
    </row>
    <row r="144" spans="1:80" s="5" customFormat="1" ht="13.5" thickBot="1">
      <c r="A144" s="147" t="s">
        <v>521</v>
      </c>
      <c r="B144" s="398"/>
      <c r="C144" s="175"/>
      <c r="D144" s="394"/>
      <c r="E144" s="12"/>
      <c r="F144" s="176"/>
      <c r="G144" s="148"/>
      <c r="H144" s="148"/>
      <c r="I144" s="308"/>
      <c r="J144" s="308"/>
      <c r="K144" s="308"/>
      <c r="L144" s="308"/>
      <c r="M144" s="308"/>
      <c r="N144" s="308"/>
      <c r="O144" s="308"/>
      <c r="P144" s="308"/>
      <c r="Q144" s="308"/>
      <c r="R144" s="308"/>
      <c r="S144" s="308"/>
      <c r="T144" s="308"/>
      <c r="U144" s="308"/>
      <c r="V144" s="308"/>
      <c r="W144" s="308"/>
      <c r="X144" s="308"/>
      <c r="Y144" s="308"/>
      <c r="Z144" s="308"/>
      <c r="AA144" s="308"/>
      <c r="AB144" s="308"/>
      <c r="AC144" s="308"/>
      <c r="AD144" s="308"/>
      <c r="AE144" s="308"/>
      <c r="AF144" s="308"/>
      <c r="AG144" s="308"/>
      <c r="AH144" s="308"/>
      <c r="AI144" s="308"/>
      <c r="AJ144" s="308"/>
      <c r="AK144" s="308"/>
      <c r="AL144" s="308"/>
      <c r="AM144" s="308"/>
      <c r="AN144" s="308"/>
      <c r="AO144" s="308"/>
      <c r="AP144" s="308"/>
      <c r="AQ144" s="308"/>
      <c r="AR144" s="308"/>
      <c r="AS144" s="308"/>
      <c r="AT144" s="308"/>
      <c r="AU144" s="308"/>
      <c r="AV144" s="308"/>
      <c r="AW144" s="308"/>
      <c r="AX144" s="308"/>
      <c r="AY144" s="308"/>
      <c r="AZ144" s="308"/>
      <c r="BA144" s="308"/>
      <c r="BB144" s="308"/>
      <c r="BC144" s="308"/>
      <c r="BD144" s="308"/>
      <c r="BE144" s="308"/>
      <c r="BF144" s="308"/>
      <c r="BG144" s="308"/>
      <c r="BH144" s="308"/>
      <c r="BI144" s="308"/>
      <c r="BJ144" s="308"/>
      <c r="BK144" s="308"/>
      <c r="BL144" s="308"/>
      <c r="BM144" s="308"/>
      <c r="BN144" s="308"/>
      <c r="BO144" s="308"/>
      <c r="BP144" s="308"/>
      <c r="BQ144" s="308"/>
      <c r="BR144" s="308"/>
      <c r="BS144" s="308"/>
      <c r="BT144" s="308"/>
      <c r="BU144" s="308"/>
      <c r="BV144" s="308"/>
      <c r="BW144" s="308"/>
      <c r="BX144" s="308"/>
      <c r="BY144" s="308"/>
      <c r="BZ144" s="308"/>
      <c r="CA144" s="308"/>
      <c r="CB144" s="308"/>
    </row>
    <row r="145" spans="1:80" s="5" customFormat="1" ht="13.5" thickBot="1">
      <c r="A145" s="306" t="s">
        <v>688</v>
      </c>
      <c r="B145" s="306"/>
      <c r="C145" s="306"/>
      <c r="D145" s="252"/>
      <c r="E145" s="252"/>
      <c r="F145" s="176"/>
      <c r="G145" s="148"/>
      <c r="H145" s="148"/>
      <c r="I145" s="308"/>
      <c r="J145" s="308"/>
      <c r="K145" s="308"/>
      <c r="L145" s="308"/>
      <c r="M145" s="308"/>
      <c r="N145" s="308"/>
      <c r="O145" s="308"/>
      <c r="P145" s="308"/>
      <c r="Q145" s="308"/>
      <c r="R145" s="308"/>
      <c r="S145" s="308"/>
      <c r="T145" s="308"/>
      <c r="U145" s="308"/>
      <c r="V145" s="308"/>
      <c r="W145" s="308"/>
      <c r="X145" s="308"/>
      <c r="Y145" s="308"/>
      <c r="Z145" s="308"/>
      <c r="AA145" s="308"/>
      <c r="AB145" s="308"/>
      <c r="AC145" s="308"/>
      <c r="AD145" s="308"/>
      <c r="AE145" s="308"/>
      <c r="AF145" s="308"/>
      <c r="AG145" s="308"/>
      <c r="AH145" s="308"/>
      <c r="AI145" s="308"/>
      <c r="AJ145" s="308"/>
      <c r="AK145" s="308"/>
      <c r="AL145" s="308"/>
      <c r="AM145" s="308"/>
      <c r="AN145" s="308"/>
      <c r="AO145" s="308"/>
      <c r="AP145" s="308"/>
      <c r="AQ145" s="308"/>
      <c r="AR145" s="308"/>
      <c r="AS145" s="308"/>
      <c r="AT145" s="308"/>
      <c r="AU145" s="308"/>
      <c r="AV145" s="308"/>
      <c r="AW145" s="308"/>
      <c r="AX145" s="308"/>
      <c r="AY145" s="308"/>
      <c r="AZ145" s="308"/>
      <c r="BA145" s="308"/>
      <c r="BB145" s="308"/>
      <c r="BC145" s="308"/>
      <c r="BD145" s="308"/>
      <c r="BE145" s="308"/>
      <c r="BF145" s="308"/>
      <c r="BG145" s="308"/>
      <c r="BH145" s="308"/>
      <c r="BI145" s="308"/>
      <c r="BJ145" s="308"/>
      <c r="BK145" s="308"/>
      <c r="BL145" s="308"/>
      <c r="BM145" s="308"/>
      <c r="BN145" s="308"/>
      <c r="BO145" s="308"/>
      <c r="BP145" s="308"/>
      <c r="BQ145" s="308"/>
      <c r="BR145" s="308"/>
      <c r="BS145" s="308"/>
      <c r="BT145" s="308"/>
      <c r="BU145" s="308"/>
      <c r="BV145" s="308"/>
      <c r="BW145" s="308"/>
      <c r="BX145" s="308"/>
      <c r="BY145" s="308"/>
      <c r="BZ145" s="308"/>
      <c r="CA145" s="308"/>
      <c r="CB145" s="308"/>
    </row>
    <row r="146" spans="1:80" s="5" customFormat="1" ht="39" thickBot="1">
      <c r="A146" s="238" t="s">
        <v>913</v>
      </c>
      <c r="B146" s="399"/>
      <c r="C146" s="390"/>
      <c r="D146" s="394"/>
      <c r="E146" s="12"/>
      <c r="F146" s="176"/>
      <c r="G146" s="148"/>
      <c r="H146" s="148"/>
      <c r="I146" s="308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08"/>
      <c r="U146" s="308"/>
      <c r="V146" s="308"/>
      <c r="W146" s="308"/>
      <c r="X146" s="308"/>
      <c r="Y146" s="308"/>
      <c r="Z146" s="308"/>
      <c r="AA146" s="308"/>
      <c r="AB146" s="308"/>
      <c r="AC146" s="308"/>
      <c r="AD146" s="308"/>
      <c r="AE146" s="308"/>
      <c r="AF146" s="308"/>
      <c r="AG146" s="308"/>
      <c r="AH146" s="308"/>
      <c r="AI146" s="308"/>
      <c r="AJ146" s="308"/>
      <c r="AK146" s="308"/>
      <c r="AL146" s="308"/>
      <c r="AM146" s="308"/>
      <c r="AN146" s="308"/>
      <c r="AO146" s="308"/>
      <c r="AP146" s="308"/>
      <c r="AQ146" s="308"/>
      <c r="AR146" s="308"/>
      <c r="AS146" s="308"/>
      <c r="AT146" s="308"/>
      <c r="AU146" s="308"/>
      <c r="AV146" s="308"/>
      <c r="AW146" s="308"/>
      <c r="AX146" s="308"/>
      <c r="AY146" s="308"/>
      <c r="AZ146" s="308"/>
      <c r="BA146" s="308"/>
      <c r="BB146" s="308"/>
      <c r="BC146" s="308"/>
      <c r="BD146" s="308"/>
      <c r="BE146" s="308"/>
      <c r="BF146" s="308"/>
      <c r="BG146" s="308"/>
      <c r="BH146" s="308"/>
      <c r="BI146" s="308"/>
      <c r="BJ146" s="308"/>
      <c r="BK146" s="308"/>
      <c r="BL146" s="308"/>
      <c r="BM146" s="308"/>
      <c r="BN146" s="308"/>
      <c r="BO146" s="308"/>
      <c r="BP146" s="308"/>
      <c r="BQ146" s="308"/>
      <c r="BR146" s="308"/>
      <c r="BS146" s="308"/>
      <c r="BT146" s="308"/>
      <c r="BU146" s="308"/>
      <c r="BV146" s="308"/>
      <c r="BW146" s="308"/>
      <c r="BX146" s="308"/>
      <c r="BY146" s="308"/>
      <c r="BZ146" s="308"/>
      <c r="CA146" s="308"/>
      <c r="CB146" s="308"/>
    </row>
    <row r="147" spans="1:8" s="311" customFormat="1" ht="13.5" thickBot="1">
      <c r="A147" s="140"/>
      <c r="B147" s="166"/>
      <c r="C147" s="157" t="s">
        <v>758</v>
      </c>
      <c r="D147" s="16">
        <f>SUM(D143:D144)</f>
        <v>0</v>
      </c>
      <c r="E147" s="16"/>
      <c r="F147" s="309"/>
      <c r="G147" s="310"/>
      <c r="H147" s="310"/>
    </row>
    <row r="149" spans="3:4" ht="15">
      <c r="C149" s="400" t="s">
        <v>758</v>
      </c>
      <c r="D149" s="401"/>
    </row>
  </sheetData>
  <sheetProtection/>
  <printOptions/>
  <pageMargins left="0.7" right="0.7" top="0.75" bottom="0.75" header="0.3" footer="0.3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203"/>
  <sheetViews>
    <sheetView zoomScale="75" zoomScaleNormal="75" zoomScalePageLayoutView="0" workbookViewId="0" topLeftCell="A156">
      <selection activeCell="A170" sqref="A170"/>
    </sheetView>
  </sheetViews>
  <sheetFormatPr defaultColWidth="9.140625" defaultRowHeight="15"/>
  <cols>
    <col min="1" max="1" width="60.00390625" style="77" customWidth="1"/>
    <col min="2" max="2" width="30.28125" style="77" customWidth="1"/>
    <col min="3" max="3" width="37.7109375" style="77" customWidth="1"/>
    <col min="4" max="4" width="12.140625" style="77" bestFit="1" customWidth="1"/>
    <col min="5" max="5" width="18.28125" style="77" bestFit="1" customWidth="1"/>
    <col min="6" max="16384" width="9.140625" style="77" customWidth="1"/>
  </cols>
  <sheetData>
    <row r="1" spans="1:2" ht="13.5" thickBot="1">
      <c r="A1" s="111" t="s">
        <v>522</v>
      </c>
      <c r="B1" s="111"/>
    </row>
    <row r="2" spans="1:2" ht="108.75" customHeight="1" thickBot="1">
      <c r="A2" s="112" t="s">
        <v>523</v>
      </c>
      <c r="B2" s="113" t="s">
        <v>524</v>
      </c>
    </row>
    <row r="3" s="90" customFormat="1" ht="12.75">
      <c r="A3" s="110" t="s">
        <v>671</v>
      </c>
    </row>
    <row r="4" spans="1:2" s="86" customFormat="1" ht="12.75">
      <c r="A4" s="84" t="s">
        <v>525</v>
      </c>
      <c r="B4" s="114"/>
    </row>
    <row r="5" spans="1:2" s="86" customFormat="1" ht="25.5">
      <c r="A5" s="56" t="s">
        <v>526</v>
      </c>
      <c r="B5" s="115">
        <v>5585</v>
      </c>
    </row>
    <row r="6" spans="1:2" s="86" customFormat="1" ht="12.75">
      <c r="A6" s="116" t="s">
        <v>527</v>
      </c>
      <c r="B6" s="117"/>
    </row>
    <row r="7" spans="1:2" s="86" customFormat="1" ht="25.5">
      <c r="A7" s="116" t="s">
        <v>528</v>
      </c>
      <c r="B7" s="117">
        <v>4000</v>
      </c>
    </row>
    <row r="8" spans="1:2" s="86" customFormat="1" ht="25.5">
      <c r="A8" s="116" t="s">
        <v>529</v>
      </c>
      <c r="B8" s="117"/>
    </row>
    <row r="9" spans="1:2" s="86" customFormat="1" ht="25.5">
      <c r="A9" s="116" t="s">
        <v>530</v>
      </c>
      <c r="B9" s="118"/>
    </row>
    <row r="10" spans="1:2" s="86" customFormat="1" ht="40.5" customHeight="1">
      <c r="A10" s="116" t="s">
        <v>531</v>
      </c>
      <c r="B10" s="118">
        <v>158747.67</v>
      </c>
    </row>
    <row r="11" spans="1:2" s="86" customFormat="1" ht="13.5" thickBot="1">
      <c r="A11" s="119" t="s">
        <v>532</v>
      </c>
      <c r="B11" s="117">
        <v>15259</v>
      </c>
    </row>
    <row r="12" spans="1:2" s="86" customFormat="1" ht="13.5" thickBot="1">
      <c r="A12" s="16" t="s">
        <v>758</v>
      </c>
      <c r="B12" s="16">
        <f>SUM(B5:B11)</f>
        <v>183591.67</v>
      </c>
    </row>
    <row r="13" spans="1:2" s="86" customFormat="1" ht="25.5">
      <c r="A13" s="120" t="s">
        <v>533</v>
      </c>
      <c r="B13" s="121">
        <v>0</v>
      </c>
    </row>
    <row r="14" s="90" customFormat="1" ht="12.75">
      <c r="A14" s="110" t="s">
        <v>676</v>
      </c>
    </row>
    <row r="15" spans="1:2" s="86" customFormat="1" ht="12.75">
      <c r="A15" s="84" t="s">
        <v>525</v>
      </c>
      <c r="B15" s="122">
        <v>0</v>
      </c>
    </row>
    <row r="16" spans="1:2" s="86" customFormat="1" ht="25.5">
      <c r="A16" s="56" t="s">
        <v>526</v>
      </c>
      <c r="B16" s="115">
        <v>0</v>
      </c>
    </row>
    <row r="17" spans="1:2" s="86" customFormat="1" ht="12.75">
      <c r="A17" s="116" t="s">
        <v>527</v>
      </c>
      <c r="B17" s="117">
        <v>0</v>
      </c>
    </row>
    <row r="18" spans="1:2" s="86" customFormat="1" ht="25.5">
      <c r="A18" s="116" t="s">
        <v>528</v>
      </c>
      <c r="B18" s="117">
        <v>3883.5</v>
      </c>
    </row>
    <row r="19" spans="1:2" s="86" customFormat="1" ht="25.5">
      <c r="A19" s="116" t="s">
        <v>529</v>
      </c>
      <c r="B19" s="117">
        <v>0</v>
      </c>
    </row>
    <row r="20" spans="1:2" s="86" customFormat="1" ht="25.5">
      <c r="A20" s="116" t="s">
        <v>530</v>
      </c>
      <c r="B20" s="118">
        <v>44648.32</v>
      </c>
    </row>
    <row r="21" spans="1:2" s="86" customFormat="1" ht="25.5">
      <c r="A21" s="116" t="s">
        <v>531</v>
      </c>
      <c r="B21" s="118">
        <v>181010.21</v>
      </c>
    </row>
    <row r="22" spans="1:2" s="86" customFormat="1" ht="13.5" thickBot="1">
      <c r="A22" s="119" t="s">
        <v>532</v>
      </c>
      <c r="B22" s="117">
        <v>6548</v>
      </c>
    </row>
    <row r="23" spans="1:2" s="86" customFormat="1" ht="13.5" thickBot="1">
      <c r="A23" s="16" t="s">
        <v>758</v>
      </c>
      <c r="B23" s="16">
        <f>SUM(B15:B22)</f>
        <v>236090.03</v>
      </c>
    </row>
    <row r="24" spans="1:2" ht="25.5">
      <c r="A24" s="99" t="s">
        <v>533</v>
      </c>
      <c r="B24" s="374">
        <v>0</v>
      </c>
    </row>
    <row r="25" s="90" customFormat="1" ht="12.75">
      <c r="A25" s="110" t="s">
        <v>681</v>
      </c>
    </row>
    <row r="26" spans="1:2" ht="12.75">
      <c r="A26" s="84" t="s">
        <v>525</v>
      </c>
      <c r="B26" s="122">
        <v>0</v>
      </c>
    </row>
    <row r="27" spans="1:2" s="86" customFormat="1" ht="25.5">
      <c r="A27" s="56" t="s">
        <v>526</v>
      </c>
      <c r="B27" s="115">
        <v>5120</v>
      </c>
    </row>
    <row r="28" spans="1:2" s="86" customFormat="1" ht="12.75">
      <c r="A28" s="116" t="s">
        <v>527</v>
      </c>
      <c r="B28" s="117">
        <v>13566.4</v>
      </c>
    </row>
    <row r="29" spans="1:2" s="86" customFormat="1" ht="25.5">
      <c r="A29" s="116" t="s">
        <v>528</v>
      </c>
      <c r="B29" s="117">
        <v>199685.86</v>
      </c>
    </row>
    <row r="30" spans="1:2" s="86" customFormat="1" ht="25.5">
      <c r="A30" s="116" t="s">
        <v>529</v>
      </c>
      <c r="B30" s="117">
        <v>0</v>
      </c>
    </row>
    <row r="31" spans="1:2" s="86" customFormat="1" ht="25.5">
      <c r="A31" s="116" t="s">
        <v>530</v>
      </c>
      <c r="B31" s="118">
        <v>34927.45</v>
      </c>
    </row>
    <row r="32" spans="1:2" s="86" customFormat="1" ht="25.5">
      <c r="A32" s="116" t="s">
        <v>531</v>
      </c>
      <c r="B32" s="118">
        <v>1429005.48</v>
      </c>
    </row>
    <row r="33" spans="1:2" s="86" customFormat="1" ht="13.5" thickBot="1">
      <c r="A33" s="119" t="s">
        <v>532</v>
      </c>
      <c r="B33" s="117">
        <v>181440.87</v>
      </c>
    </row>
    <row r="34" spans="1:2" s="86" customFormat="1" ht="13.5" thickBot="1">
      <c r="A34" s="16" t="s">
        <v>758</v>
      </c>
      <c r="B34" s="16">
        <f>SUM(B26:B33)</f>
        <v>1863746.06</v>
      </c>
    </row>
    <row r="35" spans="1:2" s="86" customFormat="1" ht="25.5">
      <c r="A35" s="120" t="s">
        <v>533</v>
      </c>
      <c r="B35" s="121">
        <v>0</v>
      </c>
    </row>
    <row r="36" spans="1:2" s="90" customFormat="1" ht="12.75">
      <c r="A36" s="240" t="s">
        <v>688</v>
      </c>
      <c r="B36" s="2"/>
    </row>
    <row r="37" spans="1:2" ht="12.75">
      <c r="A37" s="84" t="s">
        <v>525</v>
      </c>
      <c r="B37" s="123">
        <v>0</v>
      </c>
    </row>
    <row r="38" spans="1:2" ht="25.5">
      <c r="A38" s="56" t="s">
        <v>526</v>
      </c>
      <c r="B38" s="124">
        <v>0</v>
      </c>
    </row>
    <row r="39" spans="1:2" ht="12.75">
      <c r="A39" s="116" t="s">
        <v>527</v>
      </c>
      <c r="B39" s="94">
        <v>0</v>
      </c>
    </row>
    <row r="40" spans="1:2" ht="25.5">
      <c r="A40" s="116" t="s">
        <v>528</v>
      </c>
      <c r="B40" s="94">
        <v>0</v>
      </c>
    </row>
    <row r="41" spans="1:2" ht="25.5">
      <c r="A41" s="116" t="s">
        <v>529</v>
      </c>
      <c r="B41" s="94">
        <v>0</v>
      </c>
    </row>
    <row r="42" spans="1:2" ht="25.5">
      <c r="A42" s="116" t="s">
        <v>530</v>
      </c>
      <c r="B42" s="241">
        <v>8995.01</v>
      </c>
    </row>
    <row r="43" spans="1:2" ht="25.5">
      <c r="A43" s="116" t="s">
        <v>531</v>
      </c>
      <c r="B43" s="241">
        <v>150027.88</v>
      </c>
    </row>
    <row r="44" spans="1:2" ht="13.5" thickBot="1">
      <c r="A44" s="119" t="s">
        <v>532</v>
      </c>
      <c r="B44" s="242">
        <v>23891.16</v>
      </c>
    </row>
    <row r="45" spans="1:2" ht="13.5" thickBot="1">
      <c r="A45" s="16" t="s">
        <v>758</v>
      </c>
      <c r="B45" s="16">
        <f>SUM(B37:B44)</f>
        <v>182914.05000000002</v>
      </c>
    </row>
    <row r="46" spans="1:2" ht="25.5">
      <c r="A46" s="99" t="s">
        <v>533</v>
      </c>
      <c r="B46" s="126">
        <v>0</v>
      </c>
    </row>
    <row r="47" spans="1:3" s="58" customFormat="1" ht="12.75">
      <c r="A47" s="202" t="s">
        <v>693</v>
      </c>
      <c r="B47" s="202"/>
      <c r="C47" s="202"/>
    </row>
    <row r="48" spans="1:2" ht="12.75">
      <c r="A48" s="84" t="s">
        <v>525</v>
      </c>
      <c r="B48" s="123">
        <v>0</v>
      </c>
    </row>
    <row r="49" spans="1:2" ht="25.5">
      <c r="A49" s="56" t="s">
        <v>526</v>
      </c>
      <c r="B49" s="124">
        <v>59587.75</v>
      </c>
    </row>
    <row r="50" spans="1:2" ht="12.75">
      <c r="A50" s="116" t="s">
        <v>527</v>
      </c>
      <c r="B50" s="94">
        <v>0</v>
      </c>
    </row>
    <row r="51" spans="1:2" ht="25.5">
      <c r="A51" s="116" t="s">
        <v>528</v>
      </c>
      <c r="B51" s="94">
        <v>0</v>
      </c>
    </row>
    <row r="52" spans="1:2" ht="25.5">
      <c r="A52" s="116" t="s">
        <v>529</v>
      </c>
      <c r="B52" s="94">
        <v>0</v>
      </c>
    </row>
    <row r="53" spans="1:2" ht="25.5">
      <c r="A53" s="116" t="s">
        <v>530</v>
      </c>
      <c r="B53" s="241">
        <v>29857.45</v>
      </c>
    </row>
    <row r="54" spans="1:2" ht="25.5">
      <c r="A54" s="116" t="s">
        <v>531</v>
      </c>
      <c r="B54" s="241">
        <v>445503.66</v>
      </c>
    </row>
    <row r="55" spans="1:2" ht="13.5" thickBot="1">
      <c r="A55" s="119" t="s">
        <v>532</v>
      </c>
      <c r="B55" s="242">
        <v>46244.67</v>
      </c>
    </row>
    <row r="56" spans="1:2" ht="13.5" thickBot="1">
      <c r="A56" s="16" t="s">
        <v>758</v>
      </c>
      <c r="B56" s="16">
        <f>SUM(B48:B55)</f>
        <v>581193.53</v>
      </c>
    </row>
    <row r="57" spans="1:2" ht="25.5">
      <c r="A57" s="99" t="s">
        <v>533</v>
      </c>
      <c r="B57" s="126">
        <v>0</v>
      </c>
    </row>
    <row r="58" spans="1:18" s="58" customFormat="1" ht="14.25" customHeight="1">
      <c r="A58" s="243" t="s">
        <v>267</v>
      </c>
      <c r="B58" s="243"/>
      <c r="C58" s="204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2" ht="12.75">
      <c r="A59" s="244" t="s">
        <v>525</v>
      </c>
      <c r="B59" s="123">
        <v>0</v>
      </c>
    </row>
    <row r="60" spans="1:2" ht="25.5">
      <c r="A60" s="245" t="s">
        <v>534</v>
      </c>
      <c r="B60" s="124">
        <v>55773.36</v>
      </c>
    </row>
    <row r="61" spans="1:2" ht="12.75">
      <c r="A61" s="246" t="s">
        <v>527</v>
      </c>
      <c r="B61" s="343">
        <v>0</v>
      </c>
    </row>
    <row r="62" spans="1:2" ht="25.5">
      <c r="A62" s="246" t="s">
        <v>535</v>
      </c>
      <c r="B62" s="343">
        <v>0</v>
      </c>
    </row>
    <row r="63" spans="1:2" ht="25.5">
      <c r="A63" s="246" t="s">
        <v>536</v>
      </c>
      <c r="B63" s="343">
        <v>0</v>
      </c>
    </row>
    <row r="64" spans="1:2" ht="25.5">
      <c r="A64" s="246" t="s">
        <v>537</v>
      </c>
      <c r="B64" s="345">
        <v>7350</v>
      </c>
    </row>
    <row r="65" spans="1:2" ht="25.5">
      <c r="A65" s="246" t="s">
        <v>538</v>
      </c>
      <c r="B65" s="346">
        <v>339132.56</v>
      </c>
    </row>
    <row r="66" spans="1:2" ht="13.5" thickBot="1">
      <c r="A66" s="247" t="s">
        <v>532</v>
      </c>
      <c r="B66" s="343">
        <v>37653.17</v>
      </c>
    </row>
    <row r="67" spans="1:2" ht="13.5" thickBot="1">
      <c r="A67" s="16" t="s">
        <v>758</v>
      </c>
      <c r="B67" s="16">
        <f>SUM(B59:B66)</f>
        <v>439909.08999999997</v>
      </c>
    </row>
    <row r="68" spans="1:2" ht="25.5">
      <c r="A68" s="248" t="s">
        <v>533</v>
      </c>
      <c r="B68" s="249">
        <v>0</v>
      </c>
    </row>
    <row r="69" spans="1:3" s="58" customFormat="1" ht="15" customHeight="1">
      <c r="A69" s="24" t="s">
        <v>702</v>
      </c>
      <c r="B69" s="24"/>
      <c r="C69" s="24"/>
    </row>
    <row r="70" spans="1:2" ht="12.75">
      <c r="A70" s="84" t="s">
        <v>525</v>
      </c>
      <c r="B70" s="123">
        <v>0</v>
      </c>
    </row>
    <row r="71" spans="1:2" ht="25.5">
      <c r="A71" s="56" t="s">
        <v>526</v>
      </c>
      <c r="B71" s="124">
        <v>0</v>
      </c>
    </row>
    <row r="72" spans="1:2" ht="12.75">
      <c r="A72" s="116" t="s">
        <v>527</v>
      </c>
      <c r="B72" s="94">
        <v>0</v>
      </c>
    </row>
    <row r="73" spans="1:2" ht="25.5">
      <c r="A73" s="116" t="s">
        <v>528</v>
      </c>
      <c r="B73" s="94">
        <v>0</v>
      </c>
    </row>
    <row r="74" spans="1:2" ht="25.5">
      <c r="A74" s="116" t="s">
        <v>529</v>
      </c>
      <c r="B74" s="94">
        <v>0</v>
      </c>
    </row>
    <row r="75" spans="1:2" ht="25.5">
      <c r="A75" s="116" t="s">
        <v>530</v>
      </c>
      <c r="B75" s="241">
        <v>17640.7</v>
      </c>
    </row>
    <row r="76" spans="1:2" ht="25.5">
      <c r="A76" s="116" t="s">
        <v>531</v>
      </c>
      <c r="B76" s="241">
        <v>139674.35</v>
      </c>
    </row>
    <row r="77" spans="1:2" ht="13.5" thickBot="1">
      <c r="A77" s="119" t="s">
        <v>532</v>
      </c>
      <c r="B77" s="94">
        <v>9062.61</v>
      </c>
    </row>
    <row r="78" spans="1:2" ht="13.5" thickBot="1">
      <c r="A78" s="16" t="s">
        <v>758</v>
      </c>
      <c r="B78" s="16">
        <f>SUM(B70:B77)</f>
        <v>166377.66000000003</v>
      </c>
    </row>
    <row r="79" spans="1:2" ht="25.5">
      <c r="A79" s="99" t="s">
        <v>533</v>
      </c>
      <c r="B79" s="126">
        <v>0</v>
      </c>
    </row>
    <row r="80" spans="1:2" s="58" customFormat="1" ht="12.75">
      <c r="A80" s="24" t="s">
        <v>708</v>
      </c>
      <c r="B80" s="24"/>
    </row>
    <row r="81" spans="1:2" ht="12.75">
      <c r="A81" s="84" t="s">
        <v>525</v>
      </c>
      <c r="B81" s="123">
        <v>0</v>
      </c>
    </row>
    <row r="82" spans="1:2" ht="25.5">
      <c r="A82" s="56" t="s">
        <v>526</v>
      </c>
      <c r="B82" s="124">
        <v>12284.01</v>
      </c>
    </row>
    <row r="83" spans="1:2" ht="12.75">
      <c r="A83" s="116" t="s">
        <v>527</v>
      </c>
      <c r="B83" s="94">
        <v>0</v>
      </c>
    </row>
    <row r="84" spans="1:2" ht="25.5">
      <c r="A84" s="116" t="s">
        <v>528</v>
      </c>
      <c r="B84" s="94">
        <v>0</v>
      </c>
    </row>
    <row r="85" spans="1:2" ht="25.5">
      <c r="A85" s="116" t="s">
        <v>529</v>
      </c>
      <c r="B85" s="94">
        <v>0</v>
      </c>
    </row>
    <row r="86" spans="1:2" ht="25.5">
      <c r="A86" s="116" t="s">
        <v>530</v>
      </c>
      <c r="B86" s="241"/>
    </row>
    <row r="87" spans="1:2" ht="25.5">
      <c r="A87" s="116" t="s">
        <v>531</v>
      </c>
      <c r="B87" s="241">
        <v>143550.05</v>
      </c>
    </row>
    <row r="88" spans="1:2" ht="13.5" thickBot="1">
      <c r="A88" s="119" t="s">
        <v>532</v>
      </c>
      <c r="B88" s="94">
        <v>6748.68</v>
      </c>
    </row>
    <row r="89" spans="1:2" ht="13.5" thickBot="1">
      <c r="A89" s="16" t="s">
        <v>758</v>
      </c>
      <c r="B89" s="16">
        <f>SUM(B81:B88)</f>
        <v>162582.74</v>
      </c>
    </row>
    <row r="90" spans="1:2" ht="25.5">
      <c r="A90" s="99" t="s">
        <v>533</v>
      </c>
      <c r="B90" s="126">
        <v>0</v>
      </c>
    </row>
    <row r="91" spans="1:3" s="58" customFormat="1" ht="12.75">
      <c r="A91" s="24" t="s">
        <v>712</v>
      </c>
      <c r="B91" s="24"/>
      <c r="C91" s="203"/>
    </row>
    <row r="92" spans="1:2" ht="12.75">
      <c r="A92" s="84" t="s">
        <v>525</v>
      </c>
      <c r="B92" s="123">
        <v>0</v>
      </c>
    </row>
    <row r="93" spans="1:2" ht="25.5">
      <c r="A93" s="56" t="s">
        <v>526</v>
      </c>
      <c r="B93" s="250"/>
    </row>
    <row r="94" spans="1:2" ht="12.75">
      <c r="A94" s="116" t="s">
        <v>527</v>
      </c>
      <c r="B94" s="94">
        <v>0</v>
      </c>
    </row>
    <row r="95" spans="1:2" ht="25.5">
      <c r="A95" s="116" t="s">
        <v>528</v>
      </c>
      <c r="B95" s="94">
        <v>0</v>
      </c>
    </row>
    <row r="96" spans="1:2" ht="25.5">
      <c r="A96" s="116" t="s">
        <v>529</v>
      </c>
      <c r="B96" s="94">
        <v>0</v>
      </c>
    </row>
    <row r="97" spans="1:2" ht="25.5">
      <c r="A97" s="116" t="s">
        <v>530</v>
      </c>
      <c r="B97" s="241">
        <v>3904.1</v>
      </c>
    </row>
    <row r="98" spans="1:2" ht="25.5">
      <c r="A98" s="116" t="s">
        <v>531</v>
      </c>
      <c r="B98" s="124">
        <v>156467.27</v>
      </c>
    </row>
    <row r="99" spans="1:2" ht="13.5" thickBot="1">
      <c r="A99" s="119" t="s">
        <v>532</v>
      </c>
      <c r="B99" s="94">
        <v>13120.73</v>
      </c>
    </row>
    <row r="100" spans="1:2" ht="13.5" thickBot="1">
      <c r="A100" s="16" t="s">
        <v>758</v>
      </c>
      <c r="B100" s="16">
        <f>SUM(B92:B99)</f>
        <v>173492.1</v>
      </c>
    </row>
    <row r="101" spans="1:2" ht="25.5">
      <c r="A101" s="99" t="s">
        <v>533</v>
      </c>
      <c r="B101" s="126">
        <v>0</v>
      </c>
    </row>
    <row r="102" spans="1:3" s="58" customFormat="1" ht="15" customHeight="1">
      <c r="A102" s="24" t="s">
        <v>308</v>
      </c>
      <c r="B102" s="24"/>
      <c r="C102" s="24"/>
    </row>
    <row r="103" spans="1:2" ht="12.75">
      <c r="A103" s="84" t="s">
        <v>525</v>
      </c>
      <c r="B103" s="123">
        <v>0</v>
      </c>
    </row>
    <row r="104" spans="1:2" ht="25.5">
      <c r="A104" s="56" t="s">
        <v>526</v>
      </c>
      <c r="B104" s="124">
        <v>0</v>
      </c>
    </row>
    <row r="105" spans="1:2" ht="12.75">
      <c r="A105" s="116" t="s">
        <v>527</v>
      </c>
      <c r="B105" s="94">
        <v>0</v>
      </c>
    </row>
    <row r="106" spans="1:2" ht="25.5">
      <c r="A106" s="116" t="s">
        <v>528</v>
      </c>
      <c r="B106" s="94">
        <v>12607.5</v>
      </c>
    </row>
    <row r="107" spans="1:2" ht="25.5">
      <c r="A107" s="116" t="s">
        <v>529</v>
      </c>
      <c r="B107" s="94">
        <v>0</v>
      </c>
    </row>
    <row r="108" spans="1:2" ht="25.5">
      <c r="A108" s="116" t="s">
        <v>530</v>
      </c>
      <c r="B108" s="241">
        <v>9714.36</v>
      </c>
    </row>
    <row r="109" spans="1:2" ht="25.5">
      <c r="A109" s="116" t="s">
        <v>531</v>
      </c>
      <c r="B109" s="241">
        <v>107624.34</v>
      </c>
    </row>
    <row r="110" spans="1:2" ht="13.5" thickBot="1">
      <c r="A110" s="119" t="s">
        <v>532</v>
      </c>
      <c r="B110" s="94">
        <v>0</v>
      </c>
    </row>
    <row r="111" spans="1:2" ht="13.5" thickBot="1">
      <c r="A111" s="16" t="s">
        <v>758</v>
      </c>
      <c r="B111" s="16">
        <f>SUM(B103:B110)</f>
        <v>129946.2</v>
      </c>
    </row>
    <row r="112" spans="1:2" ht="25.5">
      <c r="A112" s="99" t="s">
        <v>533</v>
      </c>
      <c r="B112" s="126">
        <v>0</v>
      </c>
    </row>
    <row r="113" spans="1:3" s="58" customFormat="1" ht="12.75">
      <c r="A113" s="24" t="s">
        <v>316</v>
      </c>
      <c r="B113" s="24"/>
      <c r="C113" s="24"/>
    </row>
    <row r="114" spans="1:2" ht="12.75">
      <c r="A114" s="84" t="s">
        <v>525</v>
      </c>
      <c r="B114" s="123">
        <v>0</v>
      </c>
    </row>
    <row r="115" spans="1:2" ht="25.5">
      <c r="A115" s="56" t="s">
        <v>526</v>
      </c>
      <c r="B115" s="124">
        <v>0</v>
      </c>
    </row>
    <row r="116" spans="1:2" ht="12.75">
      <c r="A116" s="116" t="s">
        <v>527</v>
      </c>
      <c r="B116" s="94">
        <v>0</v>
      </c>
    </row>
    <row r="117" spans="1:2" ht="25.5">
      <c r="A117" s="116" t="s">
        <v>528</v>
      </c>
      <c r="B117" s="94">
        <v>0</v>
      </c>
    </row>
    <row r="118" spans="1:2" ht="25.5">
      <c r="A118" s="116" t="s">
        <v>529</v>
      </c>
      <c r="B118" s="94">
        <v>0</v>
      </c>
    </row>
    <row r="119" spans="1:2" ht="25.5">
      <c r="A119" s="116" t="s">
        <v>530</v>
      </c>
      <c r="B119" s="241">
        <v>28779.05</v>
      </c>
    </row>
    <row r="120" spans="1:2" ht="25.5">
      <c r="A120" s="116" t="s">
        <v>531</v>
      </c>
      <c r="B120" s="241">
        <v>114076.37</v>
      </c>
    </row>
    <row r="121" spans="1:2" ht="13.5" thickBot="1">
      <c r="A121" s="119" t="s">
        <v>532</v>
      </c>
      <c r="B121" s="94">
        <v>0</v>
      </c>
    </row>
    <row r="122" spans="1:2" ht="13.5" thickBot="1">
      <c r="A122" s="16" t="s">
        <v>758</v>
      </c>
      <c r="B122" s="16">
        <f>SUM(B114:B121)</f>
        <v>142855.41999999998</v>
      </c>
    </row>
    <row r="123" spans="1:2" ht="25.5">
      <c r="A123" s="99" t="s">
        <v>533</v>
      </c>
      <c r="B123" s="126">
        <v>0</v>
      </c>
    </row>
    <row r="124" spans="1:3" s="58" customFormat="1" ht="15" customHeight="1">
      <c r="A124" s="24" t="s">
        <v>539</v>
      </c>
      <c r="B124" s="24"/>
      <c r="C124" s="203"/>
    </row>
    <row r="125" spans="1:2" ht="12.75">
      <c r="A125" s="84" t="s">
        <v>525</v>
      </c>
      <c r="B125" s="123">
        <v>0</v>
      </c>
    </row>
    <row r="126" spans="1:2" ht="25.5">
      <c r="A126" s="56" t="s">
        <v>526</v>
      </c>
      <c r="B126" s="124">
        <v>97205.14</v>
      </c>
    </row>
    <row r="127" spans="1:2" ht="12.75">
      <c r="A127" s="116" t="s">
        <v>527</v>
      </c>
      <c r="B127" s="94">
        <v>0</v>
      </c>
    </row>
    <row r="128" spans="1:2" ht="25.5">
      <c r="A128" s="116" t="s">
        <v>528</v>
      </c>
      <c r="B128" s="94">
        <v>0</v>
      </c>
    </row>
    <row r="129" spans="1:2" ht="25.5">
      <c r="A129" s="116" t="s">
        <v>529</v>
      </c>
      <c r="B129" s="94"/>
    </row>
    <row r="130" spans="1:2" ht="25.5">
      <c r="A130" s="116" t="s">
        <v>530</v>
      </c>
      <c r="B130" s="241">
        <v>15040.18</v>
      </c>
    </row>
    <row r="131" spans="1:2" ht="25.5">
      <c r="A131" s="116" t="s">
        <v>531</v>
      </c>
      <c r="B131" s="241">
        <v>235361.38</v>
      </c>
    </row>
    <row r="132" spans="1:2" ht="13.5" thickBot="1">
      <c r="A132" s="119" t="s">
        <v>532</v>
      </c>
      <c r="B132" s="242">
        <v>24541.98</v>
      </c>
    </row>
    <row r="133" spans="1:2" ht="13.5" thickBot="1">
      <c r="A133" s="16" t="s">
        <v>758</v>
      </c>
      <c r="B133" s="16">
        <f>SUM(B125:B132)</f>
        <v>372148.68</v>
      </c>
    </row>
    <row r="134" spans="1:2" ht="25.5">
      <c r="A134" s="99" t="s">
        <v>533</v>
      </c>
      <c r="B134" s="126">
        <v>0</v>
      </c>
    </row>
    <row r="135" spans="1:4" s="101" customFormat="1" ht="12.75">
      <c r="A135" s="24" t="s">
        <v>730</v>
      </c>
      <c r="B135" s="24"/>
      <c r="C135" s="203"/>
      <c r="D135" s="203"/>
    </row>
    <row r="136" spans="1:2" ht="12.75">
      <c r="A136" s="84" t="s">
        <v>525</v>
      </c>
      <c r="B136" s="123">
        <v>0</v>
      </c>
    </row>
    <row r="137" spans="1:2" ht="25.5">
      <c r="A137" s="56" t="s">
        <v>526</v>
      </c>
      <c r="B137" s="124">
        <v>0</v>
      </c>
    </row>
    <row r="138" spans="1:2" ht="12.75">
      <c r="A138" s="116" t="s">
        <v>527</v>
      </c>
      <c r="B138" s="94">
        <v>0</v>
      </c>
    </row>
    <row r="139" spans="1:2" ht="25.5">
      <c r="A139" s="116" t="s">
        <v>528</v>
      </c>
      <c r="B139" s="94">
        <v>0</v>
      </c>
    </row>
    <row r="140" spans="1:2" ht="25.5">
      <c r="A140" s="116" t="s">
        <v>529</v>
      </c>
      <c r="B140" s="94">
        <v>0</v>
      </c>
    </row>
    <row r="141" spans="1:2" ht="25.5">
      <c r="A141" s="116" t="s">
        <v>530</v>
      </c>
      <c r="B141" s="241">
        <v>0</v>
      </c>
    </row>
    <row r="142" spans="1:2" ht="25.5">
      <c r="A142" s="116" t="s">
        <v>531</v>
      </c>
      <c r="B142" s="624">
        <v>63408.78</v>
      </c>
    </row>
    <row r="143" spans="1:2" ht="13.5" thickBot="1">
      <c r="A143" s="119" t="s">
        <v>532</v>
      </c>
      <c r="B143" s="125"/>
    </row>
    <row r="144" spans="1:2" ht="13.5" thickBot="1">
      <c r="A144" s="16" t="s">
        <v>758</v>
      </c>
      <c r="B144" s="16">
        <f>SUM(B136:B143)</f>
        <v>63408.78</v>
      </c>
    </row>
    <row r="145" spans="1:2" ht="25.5">
      <c r="A145" s="99" t="s">
        <v>533</v>
      </c>
      <c r="B145" s="126">
        <v>0</v>
      </c>
    </row>
    <row r="146" spans="1:2" s="58" customFormat="1" ht="12.75">
      <c r="A146" s="24" t="s">
        <v>734</v>
      </c>
      <c r="B146" s="24"/>
    </row>
    <row r="147" spans="1:2" ht="12.75">
      <c r="A147" s="84" t="s">
        <v>525</v>
      </c>
      <c r="B147" s="123">
        <v>0</v>
      </c>
    </row>
    <row r="148" spans="1:2" ht="25.5">
      <c r="A148" s="56" t="s">
        <v>526</v>
      </c>
      <c r="B148" s="124">
        <v>40769</v>
      </c>
    </row>
    <row r="149" spans="1:2" ht="12.75">
      <c r="A149" s="116" t="s">
        <v>527</v>
      </c>
      <c r="B149" s="94">
        <v>0</v>
      </c>
    </row>
    <row r="150" spans="1:2" ht="25.5">
      <c r="A150" s="116" t="s">
        <v>528</v>
      </c>
      <c r="B150" s="94">
        <v>0</v>
      </c>
    </row>
    <row r="151" spans="1:2" ht="25.5">
      <c r="A151" s="116" t="s">
        <v>529</v>
      </c>
      <c r="B151" s="94">
        <v>0</v>
      </c>
    </row>
    <row r="152" spans="1:2" ht="25.5">
      <c r="A152" s="116" t="s">
        <v>530</v>
      </c>
      <c r="B152" s="241">
        <v>17154.87</v>
      </c>
    </row>
    <row r="153" spans="1:2" ht="25.5">
      <c r="A153" s="116" t="s">
        <v>531</v>
      </c>
      <c r="B153" s="241">
        <v>162216.68</v>
      </c>
    </row>
    <row r="154" spans="1:2" ht="13.5" thickBot="1">
      <c r="A154" s="119" t="s">
        <v>532</v>
      </c>
      <c r="B154" s="94">
        <v>22132.65</v>
      </c>
    </row>
    <row r="155" spans="1:2" ht="13.5" thickBot="1">
      <c r="A155" s="16" t="s">
        <v>758</v>
      </c>
      <c r="B155" s="16">
        <f>SUM(B147:B154)</f>
        <v>242273.19999999998</v>
      </c>
    </row>
    <row r="156" spans="1:2" ht="25.5">
      <c r="A156" s="99" t="s">
        <v>533</v>
      </c>
      <c r="B156" s="126">
        <v>0</v>
      </c>
    </row>
    <row r="157" spans="1:3" s="58" customFormat="1" ht="15" customHeight="1">
      <c r="A157" s="24" t="s">
        <v>738</v>
      </c>
      <c r="B157" s="24"/>
      <c r="C157" s="203"/>
    </row>
    <row r="158" spans="1:2" ht="12.75">
      <c r="A158" s="56" t="s">
        <v>525</v>
      </c>
      <c r="B158" s="343">
        <v>0</v>
      </c>
    </row>
    <row r="159" spans="1:2" ht="25.5">
      <c r="A159" s="56" t="s">
        <v>526</v>
      </c>
      <c r="B159" s="124">
        <v>54178.66</v>
      </c>
    </row>
    <row r="160" spans="1:2" ht="12.75">
      <c r="A160" s="116" t="s">
        <v>527</v>
      </c>
      <c r="B160" s="94">
        <v>0</v>
      </c>
    </row>
    <row r="161" spans="1:2" ht="25.5">
      <c r="A161" s="116" t="s">
        <v>528</v>
      </c>
      <c r="B161" s="94">
        <v>0</v>
      </c>
    </row>
    <row r="162" spans="1:2" ht="25.5">
      <c r="A162" s="116" t="s">
        <v>529</v>
      </c>
      <c r="B162" s="94">
        <v>0</v>
      </c>
    </row>
    <row r="163" spans="1:2" ht="25.5">
      <c r="A163" s="116" t="s">
        <v>530</v>
      </c>
      <c r="B163" s="241">
        <v>0</v>
      </c>
    </row>
    <row r="164" spans="1:2" ht="25.5">
      <c r="A164" s="116" t="s">
        <v>531</v>
      </c>
      <c r="B164" s="241">
        <v>138603.88</v>
      </c>
    </row>
    <row r="165" spans="1:2" ht="13.5" thickBot="1">
      <c r="A165" s="119" t="s">
        <v>532</v>
      </c>
      <c r="B165" s="242">
        <v>19695.51</v>
      </c>
    </row>
    <row r="166" spans="1:2" ht="13.5" thickBot="1">
      <c r="A166" s="16" t="s">
        <v>758</v>
      </c>
      <c r="B166" s="16">
        <f>SUM(B158:B165)</f>
        <v>212478.05000000002</v>
      </c>
    </row>
    <row r="167" spans="1:2" ht="25.5">
      <c r="A167" s="99" t="s">
        <v>533</v>
      </c>
      <c r="B167" s="126">
        <v>0</v>
      </c>
    </row>
    <row r="168" spans="1:3" s="58" customFormat="1" ht="12.75">
      <c r="A168" s="202" t="s">
        <v>741</v>
      </c>
      <c r="B168" s="202"/>
      <c r="C168" s="202"/>
    </row>
    <row r="169" spans="1:5" s="86" customFormat="1" ht="12.75">
      <c r="A169" s="84" t="s">
        <v>525</v>
      </c>
      <c r="B169" s="277">
        <v>0</v>
      </c>
      <c r="C169" s="625"/>
      <c r="D169" s="626"/>
      <c r="E169" s="578"/>
    </row>
    <row r="170" spans="1:5" s="86" customFormat="1" ht="25.5">
      <c r="A170" s="56" t="s">
        <v>526</v>
      </c>
      <c r="B170" s="278">
        <v>51575.5</v>
      </c>
      <c r="C170" s="625"/>
      <c r="D170" s="627"/>
      <c r="E170" s="578"/>
    </row>
    <row r="171" spans="1:5" s="86" customFormat="1" ht="12.75">
      <c r="A171" s="116" t="s">
        <v>527</v>
      </c>
      <c r="B171" s="279">
        <v>6999</v>
      </c>
      <c r="C171" s="625"/>
      <c r="D171" s="627"/>
      <c r="E171" s="578"/>
    </row>
    <row r="172" spans="1:5" s="86" customFormat="1" ht="25.5">
      <c r="A172" s="116" t="s">
        <v>528</v>
      </c>
      <c r="B172" s="279">
        <v>5185</v>
      </c>
      <c r="C172" s="625"/>
      <c r="D172" s="627"/>
      <c r="E172" s="578"/>
    </row>
    <row r="173" spans="1:5" s="86" customFormat="1" ht="25.5">
      <c r="A173" s="116" t="s">
        <v>529</v>
      </c>
      <c r="B173" s="279">
        <v>0</v>
      </c>
      <c r="C173" s="625"/>
      <c r="D173" s="627"/>
      <c r="E173" s="578"/>
    </row>
    <row r="174" spans="1:6" s="86" customFormat="1" ht="25.5">
      <c r="A174" s="116" t="s">
        <v>530</v>
      </c>
      <c r="B174" s="279">
        <v>635728.58</v>
      </c>
      <c r="C174" s="625"/>
      <c r="D174" s="627"/>
      <c r="E174" s="578"/>
      <c r="F174" s="375"/>
    </row>
    <row r="175" spans="1:5" s="86" customFormat="1" ht="25.5">
      <c r="A175" s="116" t="s">
        <v>531</v>
      </c>
      <c r="B175" s="279">
        <v>220000</v>
      </c>
      <c r="C175" s="625"/>
      <c r="D175" s="627"/>
      <c r="E175" s="578"/>
    </row>
    <row r="176" spans="1:5" s="86" customFormat="1" ht="13.5" thickBot="1">
      <c r="A176" s="119" t="s">
        <v>801</v>
      </c>
      <c r="B176" s="279">
        <v>335437.63</v>
      </c>
      <c r="C176" s="625"/>
      <c r="D176" s="627"/>
      <c r="E176" s="578"/>
    </row>
    <row r="177" spans="2:5" s="86" customFormat="1" ht="13.5" thickBot="1">
      <c r="B177" s="581">
        <f>SUM(B169:B176)</f>
        <v>1254925.71</v>
      </c>
      <c r="C177" s="625"/>
      <c r="D177" s="627"/>
      <c r="E177" s="579"/>
    </row>
    <row r="178" spans="1:5" s="86" customFormat="1" ht="13.5" thickBot="1">
      <c r="A178" s="304"/>
      <c r="B178" s="304"/>
      <c r="C178" s="625"/>
      <c r="D178" s="627"/>
      <c r="E178" s="579"/>
    </row>
    <row r="179" spans="1:5" s="86" customFormat="1" ht="13.5" thickBot="1">
      <c r="A179" s="139" t="s">
        <v>758</v>
      </c>
      <c r="B179" s="580">
        <f>SUM(B177+B178)</f>
        <v>1254925.71</v>
      </c>
      <c r="C179" s="625"/>
      <c r="D179" s="627"/>
      <c r="E179" s="578"/>
    </row>
    <row r="180" spans="1:4" s="86" customFormat="1" ht="25.5">
      <c r="A180" s="120" t="s">
        <v>533</v>
      </c>
      <c r="B180" s="376"/>
      <c r="C180" s="625"/>
      <c r="D180" s="304"/>
    </row>
    <row r="181" spans="1:2" ht="12.75">
      <c r="A181" s="202" t="s">
        <v>742</v>
      </c>
      <c r="B181" s="202"/>
    </row>
    <row r="182" spans="1:2" ht="12.75">
      <c r="A182" s="84" t="s">
        <v>525</v>
      </c>
      <c r="B182" s="123"/>
    </row>
    <row r="183" spans="1:2" ht="25.5">
      <c r="A183" s="56" t="s">
        <v>526</v>
      </c>
      <c r="B183" s="124"/>
    </row>
    <row r="184" spans="1:2" ht="12.75">
      <c r="A184" s="116" t="s">
        <v>527</v>
      </c>
      <c r="B184" s="94"/>
    </row>
    <row r="185" spans="1:2" ht="25.5">
      <c r="A185" s="116" t="s">
        <v>528</v>
      </c>
      <c r="B185" s="94">
        <v>4305</v>
      </c>
    </row>
    <row r="186" spans="1:2" ht="25.5">
      <c r="A186" s="116" t="s">
        <v>529</v>
      </c>
      <c r="B186" s="94">
        <v>32400.01</v>
      </c>
    </row>
    <row r="187" spans="1:2" ht="25.5">
      <c r="A187" s="116" t="s">
        <v>530</v>
      </c>
      <c r="B187" s="180">
        <v>32347.07</v>
      </c>
    </row>
    <row r="188" spans="1:2" ht="25.5">
      <c r="A188" s="116" t="s">
        <v>531</v>
      </c>
      <c r="B188" s="180">
        <v>263001.1</v>
      </c>
    </row>
    <row r="189" spans="1:2" ht="13.5" thickBot="1">
      <c r="A189" s="119" t="s">
        <v>532</v>
      </c>
      <c r="B189" s="125"/>
    </row>
    <row r="190" spans="1:2" ht="13.5" thickBot="1">
      <c r="A190" s="16" t="s">
        <v>758</v>
      </c>
      <c r="B190" s="16">
        <f>SUM(B182:B189)</f>
        <v>332053.17999999993</v>
      </c>
    </row>
    <row r="191" spans="1:2" ht="25.5">
      <c r="A191" s="99" t="s">
        <v>533</v>
      </c>
      <c r="B191" s="126"/>
    </row>
    <row r="192" spans="1:2" ht="12.75">
      <c r="A192" s="322" t="s">
        <v>828</v>
      </c>
      <c r="B192" s="323"/>
    </row>
    <row r="193" spans="1:2" ht="12.75">
      <c r="A193" s="99" t="s">
        <v>525</v>
      </c>
      <c r="B193" s="126">
        <v>0</v>
      </c>
    </row>
    <row r="194" spans="1:2" ht="25.5">
      <c r="A194" s="99" t="s">
        <v>534</v>
      </c>
      <c r="B194" s="126">
        <v>0</v>
      </c>
    </row>
    <row r="195" spans="1:2" ht="12.75">
      <c r="A195" s="99" t="s">
        <v>527</v>
      </c>
      <c r="B195" s="126">
        <v>0</v>
      </c>
    </row>
    <row r="196" spans="1:2" ht="25.5">
      <c r="A196" s="99" t="s">
        <v>829</v>
      </c>
      <c r="B196" s="126">
        <v>0</v>
      </c>
    </row>
    <row r="197" spans="1:2" ht="25.5">
      <c r="A197" s="99" t="s">
        <v>830</v>
      </c>
      <c r="B197" s="126">
        <v>0</v>
      </c>
    </row>
    <row r="198" spans="1:2" ht="25.5">
      <c r="A198" s="99" t="s">
        <v>537</v>
      </c>
      <c r="B198" s="126">
        <v>7057.92</v>
      </c>
    </row>
    <row r="199" spans="1:2" ht="25.5">
      <c r="A199" s="99" t="s">
        <v>831</v>
      </c>
      <c r="B199" s="126">
        <v>126370.1</v>
      </c>
    </row>
    <row r="200" spans="1:2" ht="12.75">
      <c r="A200" s="99" t="s">
        <v>532</v>
      </c>
      <c r="B200" s="126">
        <v>0</v>
      </c>
    </row>
    <row r="201" spans="1:2" ht="12.75">
      <c r="A201" s="324" t="s">
        <v>758</v>
      </c>
      <c r="B201" s="325">
        <f>SUM(B193:B200)</f>
        <v>133428.02000000002</v>
      </c>
    </row>
    <row r="203" spans="1:5" ht="15">
      <c r="A203" s="158" t="s">
        <v>758</v>
      </c>
      <c r="B203" s="159">
        <f>SUM(B12+B23+B34+B45+B56+B67+B78+B89+B100+B111+B122+B133+B144+B155+B166+B179+B190+B201)</f>
        <v>6873414.17</v>
      </c>
      <c r="E203" s="582">
        <f>SUM(E2:E202)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2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G425"/>
  <sheetViews>
    <sheetView tabSelected="1" zoomScale="75" zoomScaleNormal="75" zoomScalePageLayoutView="0" workbookViewId="0" topLeftCell="A385">
      <selection activeCell="A1" sqref="A1:D425"/>
    </sheetView>
  </sheetViews>
  <sheetFormatPr defaultColWidth="9.140625" defaultRowHeight="15"/>
  <cols>
    <col min="1" max="1" width="5.140625" style="77" customWidth="1"/>
    <col min="2" max="2" width="52.28125" style="77" customWidth="1"/>
    <col min="3" max="3" width="14.140625" style="77" customWidth="1"/>
    <col min="4" max="4" width="19.421875" style="77" customWidth="1"/>
    <col min="5" max="5" width="18.28125" style="585" customWidth="1"/>
    <col min="6" max="6" width="17.7109375" style="77" customWidth="1"/>
    <col min="7" max="7" width="19.140625" style="77" customWidth="1"/>
    <col min="8" max="8" width="18.28125" style="77" customWidth="1"/>
    <col min="9" max="16384" width="9.140625" style="77" customWidth="1"/>
  </cols>
  <sheetData>
    <row r="1" spans="1:8" ht="12.75">
      <c r="A1" s="75"/>
      <c r="B1" s="76" t="s">
        <v>540</v>
      </c>
      <c r="C1" s="75"/>
      <c r="D1" s="75"/>
      <c r="E1" s="75"/>
      <c r="F1" s="75"/>
      <c r="G1" s="75"/>
      <c r="H1" s="75"/>
    </row>
    <row r="2" spans="1:8" ht="15">
      <c r="A2" s="695" t="s">
        <v>541</v>
      </c>
      <c r="B2" s="696"/>
      <c r="C2" s="226"/>
      <c r="D2" s="226"/>
      <c r="E2" s="583"/>
      <c r="F2" s="78"/>
      <c r="G2" s="78"/>
      <c r="H2" s="78"/>
    </row>
    <row r="3" spans="1:8" ht="12.75">
      <c r="A3" s="213" t="s">
        <v>542</v>
      </c>
      <c r="B3" s="213"/>
      <c r="C3" s="213"/>
      <c r="D3" s="213"/>
      <c r="E3" s="75"/>
      <c r="F3" s="75"/>
      <c r="G3" s="75"/>
      <c r="H3" s="75"/>
    </row>
    <row r="4" spans="1:8" ht="143.25" customHeight="1" thickBot="1">
      <c r="A4" s="79" t="s">
        <v>746</v>
      </c>
      <c r="B4" s="80" t="s">
        <v>543</v>
      </c>
      <c r="C4" s="80" t="s">
        <v>544</v>
      </c>
      <c r="D4" s="81" t="s">
        <v>545</v>
      </c>
      <c r="E4" s="75"/>
      <c r="F4" s="75"/>
      <c r="G4" s="75"/>
      <c r="H4" s="75"/>
    </row>
    <row r="5" spans="1:8" ht="15" customHeight="1" thickBot="1">
      <c r="A5" s="53"/>
      <c r="B5" s="107" t="s">
        <v>546</v>
      </c>
      <c r="C5" s="108"/>
      <c r="D5" s="160"/>
      <c r="E5" s="105"/>
      <c r="F5" s="105"/>
      <c r="G5" s="106"/>
      <c r="H5" s="106"/>
    </row>
    <row r="6" spans="1:27" s="90" customFormat="1" ht="14.25" customHeight="1">
      <c r="A6" s="705" t="s">
        <v>676</v>
      </c>
      <c r="B6" s="706"/>
      <c r="C6" s="227"/>
      <c r="D6" s="358"/>
      <c r="E6" s="307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</row>
    <row r="7" spans="1:8" ht="24" customHeight="1" thickBot="1">
      <c r="A7" s="213" t="s">
        <v>542</v>
      </c>
      <c r="B7" s="213"/>
      <c r="C7" s="213"/>
      <c r="D7" s="213"/>
      <c r="E7" s="75"/>
      <c r="F7" s="75"/>
      <c r="G7" s="75"/>
      <c r="H7" s="75"/>
    </row>
    <row r="8" spans="1:8" s="86" customFormat="1" ht="30" customHeight="1" thickBot="1">
      <c r="A8" s="83">
        <v>1</v>
      </c>
      <c r="B8" s="74" t="s">
        <v>349</v>
      </c>
      <c r="C8" s="84">
        <v>2011</v>
      </c>
      <c r="D8" s="72">
        <v>2695</v>
      </c>
      <c r="E8" s="85"/>
      <c r="F8" s="85"/>
      <c r="G8" s="85"/>
      <c r="H8" s="85"/>
    </row>
    <row r="9" spans="1:8" s="86" customFormat="1" ht="30" customHeight="1" thickBot="1">
      <c r="A9" s="87">
        <v>2</v>
      </c>
      <c r="B9" s="74" t="s">
        <v>350</v>
      </c>
      <c r="C9" s="56">
        <v>2013</v>
      </c>
      <c r="D9" s="72">
        <v>219</v>
      </c>
      <c r="E9" s="85"/>
      <c r="F9" s="85"/>
      <c r="G9" s="85"/>
      <c r="H9" s="85"/>
    </row>
    <row r="10" spans="1:8" s="86" customFormat="1" ht="30" customHeight="1" thickBot="1">
      <c r="A10" s="87">
        <v>3</v>
      </c>
      <c r="B10" s="74" t="s">
        <v>351</v>
      </c>
      <c r="C10" s="56">
        <v>2013</v>
      </c>
      <c r="D10" s="72">
        <v>400</v>
      </c>
      <c r="E10" s="85"/>
      <c r="F10" s="85"/>
      <c r="G10" s="85"/>
      <c r="H10" s="85"/>
    </row>
    <row r="11" spans="1:8" s="86" customFormat="1" ht="30" customHeight="1" thickBot="1">
      <c r="A11" s="83">
        <v>4</v>
      </c>
      <c r="B11" s="74" t="s">
        <v>351</v>
      </c>
      <c r="C11" s="56">
        <v>2013</v>
      </c>
      <c r="D11" s="72">
        <v>400</v>
      </c>
      <c r="E11" s="85"/>
      <c r="F11" s="85"/>
      <c r="G11" s="85"/>
      <c r="H11" s="85"/>
    </row>
    <row r="12" spans="1:8" s="86" customFormat="1" ht="30" customHeight="1" thickBot="1">
      <c r="A12" s="87">
        <v>5</v>
      </c>
      <c r="B12" s="74" t="s">
        <v>856</v>
      </c>
      <c r="C12" s="56">
        <v>2013</v>
      </c>
      <c r="D12" s="72">
        <v>2460</v>
      </c>
      <c r="E12" s="85"/>
      <c r="F12" s="85"/>
      <c r="G12" s="85"/>
      <c r="H12" s="85"/>
    </row>
    <row r="13" spans="1:8" s="86" customFormat="1" ht="30" customHeight="1" thickBot="1">
      <c r="A13" s="87">
        <v>6</v>
      </c>
      <c r="B13" s="74" t="s">
        <v>856</v>
      </c>
      <c r="C13" s="56">
        <v>2013</v>
      </c>
      <c r="D13" s="72">
        <v>2460</v>
      </c>
      <c r="E13" s="85"/>
      <c r="F13" s="85"/>
      <c r="G13" s="85"/>
      <c r="H13" s="85"/>
    </row>
    <row r="14" spans="1:8" s="86" customFormat="1" ht="30" customHeight="1" thickBot="1">
      <c r="A14" s="83">
        <v>7</v>
      </c>
      <c r="B14" s="74" t="s">
        <v>856</v>
      </c>
      <c r="C14" s="56">
        <v>2013</v>
      </c>
      <c r="D14" s="72">
        <v>2460</v>
      </c>
      <c r="E14" s="85"/>
      <c r="F14" s="85"/>
      <c r="G14" s="85"/>
      <c r="H14" s="85"/>
    </row>
    <row r="15" spans="1:8" s="86" customFormat="1" ht="30" customHeight="1" thickBot="1">
      <c r="A15" s="87">
        <v>8</v>
      </c>
      <c r="B15" s="74" t="s">
        <v>352</v>
      </c>
      <c r="C15" s="56">
        <v>2013</v>
      </c>
      <c r="D15" s="72">
        <v>780</v>
      </c>
      <c r="E15" s="85"/>
      <c r="F15" s="85"/>
      <c r="G15" s="85"/>
      <c r="H15" s="85"/>
    </row>
    <row r="16" spans="1:8" s="86" customFormat="1" ht="30" customHeight="1" thickBot="1">
      <c r="A16" s="87">
        <v>9</v>
      </c>
      <c r="B16" s="74" t="s">
        <v>353</v>
      </c>
      <c r="C16" s="170">
        <v>2013</v>
      </c>
      <c r="D16" s="72">
        <v>510</v>
      </c>
      <c r="E16" s="85"/>
      <c r="F16" s="85"/>
      <c r="G16" s="85"/>
      <c r="H16" s="85"/>
    </row>
    <row r="17" spans="1:8" s="86" customFormat="1" ht="30" customHeight="1" thickBot="1">
      <c r="A17" s="83">
        <v>10</v>
      </c>
      <c r="B17" s="74" t="s">
        <v>351</v>
      </c>
      <c r="C17" s="170">
        <v>2013</v>
      </c>
      <c r="D17" s="72">
        <v>400</v>
      </c>
      <c r="E17" s="85"/>
      <c r="F17" s="85"/>
      <c r="G17" s="85"/>
      <c r="H17" s="85"/>
    </row>
    <row r="18" spans="1:8" s="86" customFormat="1" ht="30" customHeight="1" thickBot="1">
      <c r="A18" s="87">
        <v>11</v>
      </c>
      <c r="B18" s="74" t="s">
        <v>351</v>
      </c>
      <c r="C18" s="170">
        <v>2013</v>
      </c>
      <c r="D18" s="72">
        <v>400</v>
      </c>
      <c r="E18" s="85"/>
      <c r="F18" s="85"/>
      <c r="G18" s="85"/>
      <c r="H18" s="85"/>
    </row>
    <row r="19" spans="1:8" s="86" customFormat="1" ht="30" customHeight="1" thickBot="1">
      <c r="A19" s="87">
        <v>12</v>
      </c>
      <c r="B19" s="74" t="s">
        <v>857</v>
      </c>
      <c r="C19" s="170">
        <v>2013</v>
      </c>
      <c r="D19" s="72">
        <v>2000</v>
      </c>
      <c r="E19" s="85"/>
      <c r="F19" s="85"/>
      <c r="G19" s="85"/>
      <c r="H19" s="85"/>
    </row>
    <row r="20" spans="1:8" s="86" customFormat="1" ht="30" customHeight="1" thickBot="1">
      <c r="A20" s="83">
        <v>13</v>
      </c>
      <c r="B20" s="74" t="s">
        <v>858</v>
      </c>
      <c r="C20" s="170">
        <v>2013</v>
      </c>
      <c r="D20" s="72">
        <v>640</v>
      </c>
      <c r="E20" s="85"/>
      <c r="F20" s="85"/>
      <c r="G20" s="85"/>
      <c r="H20" s="85"/>
    </row>
    <row r="21" spans="1:6" s="86" customFormat="1" ht="13.5" thickBot="1">
      <c r="A21" s="87">
        <v>14</v>
      </c>
      <c r="B21" s="74" t="s">
        <v>859</v>
      </c>
      <c r="C21" s="170">
        <v>2013</v>
      </c>
      <c r="D21" s="72">
        <v>430</v>
      </c>
      <c r="E21" s="85"/>
      <c r="F21" s="85"/>
    </row>
    <row r="22" spans="1:6" s="86" customFormat="1" ht="30" customHeight="1" thickBot="1">
      <c r="A22" s="87">
        <v>15</v>
      </c>
      <c r="B22" s="74" t="s">
        <v>859</v>
      </c>
      <c r="C22" s="170">
        <v>2013</v>
      </c>
      <c r="D22" s="72">
        <v>430</v>
      </c>
      <c r="E22" s="85"/>
      <c r="F22" s="85"/>
    </row>
    <row r="23" spans="1:6" s="86" customFormat="1" ht="16.5" customHeight="1" thickBot="1">
      <c r="A23" s="83">
        <v>16</v>
      </c>
      <c r="B23" s="74" t="s">
        <v>860</v>
      </c>
      <c r="C23" s="170">
        <v>2013</v>
      </c>
      <c r="D23" s="72">
        <v>1350</v>
      </c>
      <c r="E23" s="85"/>
      <c r="F23" s="85"/>
    </row>
    <row r="24" spans="1:6" ht="28.5" customHeight="1" thickBot="1">
      <c r="A24" s="87">
        <v>17</v>
      </c>
      <c r="B24" s="74" t="s">
        <v>861</v>
      </c>
      <c r="C24" s="170">
        <v>2013</v>
      </c>
      <c r="D24" s="72">
        <v>1950</v>
      </c>
      <c r="E24" s="88"/>
      <c r="F24" s="89"/>
    </row>
    <row r="25" spans="1:5" s="86" customFormat="1" ht="26.25" thickBot="1">
      <c r="A25" s="53"/>
      <c r="B25" s="104" t="s">
        <v>546</v>
      </c>
      <c r="C25" s="53"/>
      <c r="D25" s="380">
        <f>SUM(D8:D24)</f>
        <v>19984</v>
      </c>
      <c r="E25" s="584">
        <v>19984</v>
      </c>
    </row>
    <row r="26" spans="1:5" s="86" customFormat="1" ht="12.75">
      <c r="A26" s="214" t="s">
        <v>547</v>
      </c>
      <c r="B26" s="215"/>
      <c r="C26" s="215"/>
      <c r="D26" s="216"/>
      <c r="E26" s="584"/>
    </row>
    <row r="27" spans="1:5" s="86" customFormat="1" ht="38.25">
      <c r="A27" s="55" t="s">
        <v>746</v>
      </c>
      <c r="B27" s="55" t="s">
        <v>548</v>
      </c>
      <c r="C27" s="55" t="s">
        <v>549</v>
      </c>
      <c r="D27" s="55" t="s">
        <v>550</v>
      </c>
      <c r="E27" s="584"/>
    </row>
    <row r="28" spans="1:5" s="86" customFormat="1" ht="15.75" thickBot="1">
      <c r="A28" s="690" t="s">
        <v>551</v>
      </c>
      <c r="B28" s="702"/>
      <c r="C28" s="228"/>
      <c r="D28" s="228"/>
      <c r="E28" s="584"/>
    </row>
    <row r="29" spans="1:5" s="86" customFormat="1" ht="13.5" thickBot="1">
      <c r="A29" s="19">
        <v>1</v>
      </c>
      <c r="B29" s="52"/>
      <c r="C29" s="171"/>
      <c r="D29" s="172"/>
      <c r="E29" s="584"/>
    </row>
    <row r="30" spans="1:5" s="86" customFormat="1" ht="26.25" thickBot="1">
      <c r="A30" s="53"/>
      <c r="B30" s="104" t="s">
        <v>546</v>
      </c>
      <c r="C30" s="23"/>
      <c r="D30" s="384">
        <f>SUM(D29)</f>
        <v>0</v>
      </c>
      <c r="E30" s="584"/>
    </row>
    <row r="31" spans="1:5" s="86" customFormat="1" ht="12.75">
      <c r="A31" s="213" t="s">
        <v>542</v>
      </c>
      <c r="B31" s="213"/>
      <c r="C31" s="213"/>
      <c r="D31" s="213"/>
      <c r="E31" s="584"/>
    </row>
    <row r="32" spans="1:5" s="86" customFormat="1" ht="77.25" thickBot="1">
      <c r="A32" s="79" t="s">
        <v>746</v>
      </c>
      <c r="B32" s="80" t="s">
        <v>543</v>
      </c>
      <c r="C32" s="80" t="s">
        <v>544</v>
      </c>
      <c r="D32" s="81" t="s">
        <v>545</v>
      </c>
      <c r="E32" s="584"/>
    </row>
    <row r="33" spans="1:5" s="86" customFormat="1" ht="15.75" thickBot="1">
      <c r="A33" s="700" t="s">
        <v>681</v>
      </c>
      <c r="B33" s="701"/>
      <c r="C33" s="229"/>
      <c r="D33" s="229"/>
      <c r="E33" s="584"/>
    </row>
    <row r="34" spans="1:5" s="86" customFormat="1" ht="15">
      <c r="A34" s="698" t="s">
        <v>552</v>
      </c>
      <c r="B34" s="699"/>
      <c r="C34" s="198"/>
      <c r="D34" s="198"/>
      <c r="E34" s="584"/>
    </row>
    <row r="35" spans="1:5" s="86" customFormat="1" ht="12.75">
      <c r="A35" s="69">
        <v>1</v>
      </c>
      <c r="B35" s="93" t="s">
        <v>553</v>
      </c>
      <c r="C35" s="69">
        <v>2011</v>
      </c>
      <c r="D35" s="94">
        <v>3244.74</v>
      </c>
      <c r="E35" s="584"/>
    </row>
    <row r="36" spans="1:5" s="86" customFormat="1" ht="12.75">
      <c r="A36" s="69">
        <v>2</v>
      </c>
      <c r="B36" s="93" t="s">
        <v>554</v>
      </c>
      <c r="C36" s="69">
        <v>2010</v>
      </c>
      <c r="D36" s="94">
        <v>1952</v>
      </c>
      <c r="E36" s="584"/>
    </row>
    <row r="37" spans="1:5" s="86" customFormat="1" ht="12.75">
      <c r="A37" s="69">
        <v>3</v>
      </c>
      <c r="B37" s="93" t="s">
        <v>555</v>
      </c>
      <c r="C37" s="69">
        <v>2010</v>
      </c>
      <c r="D37" s="94">
        <v>2592</v>
      </c>
      <c r="E37" s="584"/>
    </row>
    <row r="38" spans="1:5" s="86" customFormat="1" ht="12.75">
      <c r="A38" s="69">
        <v>4</v>
      </c>
      <c r="B38" s="93" t="s">
        <v>556</v>
      </c>
      <c r="C38" s="69">
        <v>2011</v>
      </c>
      <c r="D38" s="94">
        <v>3198</v>
      </c>
      <c r="E38" s="584"/>
    </row>
    <row r="39" spans="1:5" s="86" customFormat="1" ht="12.75">
      <c r="A39" s="69">
        <v>5</v>
      </c>
      <c r="B39" s="91" t="s">
        <v>557</v>
      </c>
      <c r="C39" s="69">
        <v>2010</v>
      </c>
      <c r="D39" s="94">
        <v>6457.4</v>
      </c>
      <c r="E39" s="584"/>
    </row>
    <row r="40" spans="1:5" s="86" customFormat="1" ht="12.75">
      <c r="A40" s="69">
        <v>6</v>
      </c>
      <c r="B40" s="95" t="s">
        <v>558</v>
      </c>
      <c r="C40" s="69">
        <v>2010</v>
      </c>
      <c r="D40" s="94">
        <v>228.99</v>
      </c>
      <c r="E40" s="584"/>
    </row>
    <row r="41" spans="1:5" s="86" customFormat="1" ht="12.75">
      <c r="A41" s="69">
        <v>7</v>
      </c>
      <c r="B41" s="95" t="s">
        <v>559</v>
      </c>
      <c r="C41" s="69">
        <v>2010</v>
      </c>
      <c r="D41" s="94">
        <v>1095</v>
      </c>
      <c r="E41" s="584"/>
    </row>
    <row r="42" spans="1:5" s="86" customFormat="1" ht="12.75">
      <c r="A42" s="69">
        <v>8</v>
      </c>
      <c r="B42" s="95" t="s">
        <v>560</v>
      </c>
      <c r="C42" s="69">
        <v>2011</v>
      </c>
      <c r="D42" s="94">
        <v>239</v>
      </c>
      <c r="E42" s="584"/>
    </row>
    <row r="43" spans="1:5" s="86" customFormat="1" ht="12.75">
      <c r="A43" s="69">
        <v>9</v>
      </c>
      <c r="B43" s="95" t="s">
        <v>560</v>
      </c>
      <c r="C43" s="69">
        <v>2011</v>
      </c>
      <c r="D43" s="94">
        <v>239</v>
      </c>
      <c r="E43" s="584"/>
    </row>
    <row r="44" spans="1:5" s="86" customFormat="1" ht="12.75">
      <c r="A44" s="69">
        <v>10</v>
      </c>
      <c r="B44" s="95" t="s">
        <v>561</v>
      </c>
      <c r="C44" s="69">
        <v>2010</v>
      </c>
      <c r="D44" s="94">
        <v>2250</v>
      </c>
      <c r="E44" s="584"/>
    </row>
    <row r="45" spans="1:5" s="86" customFormat="1" ht="38.25">
      <c r="A45" s="69">
        <v>11</v>
      </c>
      <c r="B45" s="95" t="s">
        <v>562</v>
      </c>
      <c r="C45" s="69">
        <v>2012</v>
      </c>
      <c r="D45" s="94">
        <v>48486.6</v>
      </c>
      <c r="E45" s="584"/>
    </row>
    <row r="46" spans="1:5" s="86" customFormat="1" ht="12.75">
      <c r="A46" s="69">
        <v>12</v>
      </c>
      <c r="B46" s="95" t="s">
        <v>565</v>
      </c>
      <c r="C46" s="69">
        <v>2013</v>
      </c>
      <c r="D46" s="94">
        <v>1948</v>
      </c>
      <c r="E46" s="584"/>
    </row>
    <row r="47" spans="1:5" s="86" customFormat="1" ht="12.75">
      <c r="A47" s="69">
        <v>13</v>
      </c>
      <c r="B47" s="95" t="s">
        <v>567</v>
      </c>
      <c r="C47" s="69">
        <v>2013</v>
      </c>
      <c r="D47" s="94">
        <v>1570</v>
      </c>
      <c r="E47" s="584"/>
    </row>
    <row r="48" spans="1:5" s="86" customFormat="1" ht="25.5">
      <c r="A48" s="69">
        <v>14</v>
      </c>
      <c r="B48" s="95" t="s">
        <v>569</v>
      </c>
      <c r="C48" s="69">
        <v>2013</v>
      </c>
      <c r="D48" s="94">
        <v>2629</v>
      </c>
      <c r="E48" s="584"/>
    </row>
    <row r="49" spans="1:5" s="86" customFormat="1" ht="25.5">
      <c r="A49" s="69">
        <v>15</v>
      </c>
      <c r="B49" s="356" t="s">
        <v>569</v>
      </c>
      <c r="C49" s="69">
        <v>2013</v>
      </c>
      <c r="D49" s="94">
        <v>2629</v>
      </c>
      <c r="E49" s="584"/>
    </row>
    <row r="50" spans="1:5" s="86" customFormat="1" ht="12.75">
      <c r="A50" s="69">
        <v>16</v>
      </c>
      <c r="B50" s="95" t="s">
        <v>570</v>
      </c>
      <c r="C50" s="69">
        <v>2013</v>
      </c>
      <c r="D50" s="94">
        <v>479</v>
      </c>
      <c r="E50" s="584"/>
    </row>
    <row r="51" spans="1:4" ht="33.75" customHeight="1">
      <c r="A51" s="69">
        <v>17</v>
      </c>
      <c r="B51" s="95" t="s">
        <v>570</v>
      </c>
      <c r="C51" s="69">
        <v>2013</v>
      </c>
      <c r="D51" s="94">
        <v>479</v>
      </c>
    </row>
    <row r="52" spans="1:4" s="307" customFormat="1" ht="12.75">
      <c r="A52" s="69">
        <v>18</v>
      </c>
      <c r="B52" s="95" t="s">
        <v>570</v>
      </c>
      <c r="C52" s="69">
        <v>2013</v>
      </c>
      <c r="D52" s="94">
        <v>479</v>
      </c>
    </row>
    <row r="53" spans="1:4" ht="25.5">
      <c r="A53" s="69">
        <v>19</v>
      </c>
      <c r="B53" s="356" t="s">
        <v>571</v>
      </c>
      <c r="C53" s="69">
        <v>2013</v>
      </c>
      <c r="D53" s="94">
        <v>670</v>
      </c>
    </row>
    <row r="54" spans="1:4" ht="16.5" customHeight="1">
      <c r="A54" s="69">
        <v>20</v>
      </c>
      <c r="B54" s="95" t="s">
        <v>572</v>
      </c>
      <c r="C54" s="69">
        <v>2013</v>
      </c>
      <c r="D54" s="94">
        <v>12792</v>
      </c>
    </row>
    <row r="55" spans="1:4" ht="12.75">
      <c r="A55" s="69">
        <v>21</v>
      </c>
      <c r="B55" s="95" t="s">
        <v>573</v>
      </c>
      <c r="C55" s="69">
        <v>2013</v>
      </c>
      <c r="D55" s="94">
        <v>3321</v>
      </c>
    </row>
    <row r="56" spans="1:4" s="307" customFormat="1" ht="12.75">
      <c r="A56" s="69">
        <v>22</v>
      </c>
      <c r="B56" s="95" t="s">
        <v>573</v>
      </c>
      <c r="C56" s="69">
        <v>2013</v>
      </c>
      <c r="D56" s="94">
        <v>3321</v>
      </c>
    </row>
    <row r="57" spans="1:4" ht="12.75">
      <c r="A57" s="69">
        <v>23</v>
      </c>
      <c r="B57" s="95" t="s">
        <v>573</v>
      </c>
      <c r="C57" s="69">
        <v>2013</v>
      </c>
      <c r="D57" s="94">
        <v>3321</v>
      </c>
    </row>
    <row r="58" spans="1:4" ht="12.75">
      <c r="A58" s="69">
        <v>24</v>
      </c>
      <c r="B58" s="357" t="s">
        <v>574</v>
      </c>
      <c r="C58" s="317">
        <v>2013</v>
      </c>
      <c r="D58" s="318">
        <v>9717</v>
      </c>
    </row>
    <row r="59" spans="1:4" ht="27" customHeight="1">
      <c r="A59" s="69">
        <v>25</v>
      </c>
      <c r="B59" s="95" t="s">
        <v>565</v>
      </c>
      <c r="C59" s="69">
        <v>2013</v>
      </c>
      <c r="D59" s="94">
        <v>3936</v>
      </c>
    </row>
    <row r="60" spans="1:4" ht="14.25" customHeight="1">
      <c r="A60" s="69">
        <v>26</v>
      </c>
      <c r="B60" s="95" t="s">
        <v>785</v>
      </c>
      <c r="C60" s="69">
        <v>2013</v>
      </c>
      <c r="D60" s="94">
        <v>2902.8</v>
      </c>
    </row>
    <row r="61" spans="1:5" s="321" customFormat="1" ht="14.25" customHeight="1">
      <c r="A61" s="69">
        <v>27</v>
      </c>
      <c r="B61" s="95" t="s">
        <v>918</v>
      </c>
      <c r="C61" s="69">
        <v>2013</v>
      </c>
      <c r="D61" s="94">
        <v>322673.16</v>
      </c>
      <c r="E61" s="307"/>
    </row>
    <row r="62" spans="1:4" ht="35.25" customHeight="1">
      <c r="A62" s="69">
        <v>28</v>
      </c>
      <c r="B62" s="95" t="s">
        <v>786</v>
      </c>
      <c r="C62" s="69">
        <v>2013</v>
      </c>
      <c r="D62" s="94">
        <v>25278.74</v>
      </c>
    </row>
    <row r="63" spans="1:4" ht="14.25" customHeight="1">
      <c r="A63" s="69">
        <v>29</v>
      </c>
      <c r="B63" s="95" t="s">
        <v>787</v>
      </c>
      <c r="C63" s="69">
        <v>2013</v>
      </c>
      <c r="D63" s="94">
        <v>230058.41</v>
      </c>
    </row>
    <row r="64" spans="1:27" s="98" customFormat="1" ht="12.75">
      <c r="A64" s="69">
        <v>30</v>
      </c>
      <c r="B64" s="639" t="s">
        <v>782</v>
      </c>
      <c r="C64" s="317">
        <v>2014</v>
      </c>
      <c r="D64" s="318">
        <v>15080</v>
      </c>
      <c r="E64" s="350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</row>
    <row r="65" spans="1:4" ht="19.5" customHeight="1">
      <c r="A65" s="69">
        <v>31</v>
      </c>
      <c r="B65" s="640" t="s">
        <v>1029</v>
      </c>
      <c r="C65" s="69">
        <v>2014</v>
      </c>
      <c r="D65" s="94">
        <v>11045.4</v>
      </c>
    </row>
    <row r="66" spans="1:4" ht="15">
      <c r="A66" s="69">
        <v>32</v>
      </c>
      <c r="B66" s="641" t="s">
        <v>1030</v>
      </c>
      <c r="C66" s="69">
        <v>2014</v>
      </c>
      <c r="D66" s="94">
        <v>499</v>
      </c>
    </row>
    <row r="67" spans="1:4" ht="15">
      <c r="A67" s="317">
        <v>33</v>
      </c>
      <c r="B67" s="641" t="s">
        <v>1031</v>
      </c>
      <c r="C67" s="69">
        <v>2014</v>
      </c>
      <c r="D67" s="94">
        <v>369</v>
      </c>
    </row>
    <row r="68" spans="1:4" ht="15">
      <c r="A68" s="69">
        <v>34</v>
      </c>
      <c r="B68" s="642" t="s">
        <v>1030</v>
      </c>
      <c r="C68" s="317">
        <v>2014</v>
      </c>
      <c r="D68" s="318">
        <v>499</v>
      </c>
    </row>
    <row r="69" spans="1:4" ht="15">
      <c r="A69" s="317">
        <v>35</v>
      </c>
      <c r="B69" s="643" t="s">
        <v>1032</v>
      </c>
      <c r="C69" s="69">
        <v>2015</v>
      </c>
      <c r="D69" s="94">
        <v>2098</v>
      </c>
    </row>
    <row r="70" spans="1:4" ht="15">
      <c r="A70" s="69">
        <v>36</v>
      </c>
      <c r="B70" s="643" t="s">
        <v>1032</v>
      </c>
      <c r="C70" s="69">
        <v>2015</v>
      </c>
      <c r="D70" s="94">
        <v>2098</v>
      </c>
    </row>
    <row r="71" spans="1:4" ht="15">
      <c r="A71" s="317">
        <v>37</v>
      </c>
      <c r="B71" s="643" t="s">
        <v>1032</v>
      </c>
      <c r="C71" s="69">
        <v>2015</v>
      </c>
      <c r="D71" s="94">
        <v>1249</v>
      </c>
    </row>
    <row r="72" spans="1:4" ht="15">
      <c r="A72" s="69">
        <v>38</v>
      </c>
      <c r="B72" s="643" t="s">
        <v>1033</v>
      </c>
      <c r="C72" s="69">
        <v>2015</v>
      </c>
      <c r="D72" s="94">
        <v>319</v>
      </c>
    </row>
    <row r="73" spans="1:4" ht="15">
      <c r="A73" s="317">
        <v>39</v>
      </c>
      <c r="B73" s="642" t="s">
        <v>1031</v>
      </c>
      <c r="C73" s="317">
        <v>2015</v>
      </c>
      <c r="D73" s="318">
        <v>379</v>
      </c>
    </row>
    <row r="74" spans="1:4" ht="15.75" thickBot="1">
      <c r="A74" s="69">
        <v>40</v>
      </c>
      <c r="B74" s="644" t="s">
        <v>1032</v>
      </c>
      <c r="C74" s="319">
        <v>2015</v>
      </c>
      <c r="D74" s="237">
        <v>1249</v>
      </c>
    </row>
    <row r="75" spans="1:5" ht="26.25" thickBot="1">
      <c r="A75" s="53"/>
      <c r="B75" s="104" t="s">
        <v>546</v>
      </c>
      <c r="C75" s="53"/>
      <c r="D75" s="380">
        <f>SUM(D35:D74)</f>
        <v>733071.24</v>
      </c>
      <c r="E75" s="585">
        <v>721491.85</v>
      </c>
    </row>
    <row r="76" spans="1:4" ht="40.5" customHeight="1">
      <c r="A76" s="686" t="s">
        <v>563</v>
      </c>
      <c r="B76" s="697"/>
      <c r="C76" s="230"/>
      <c r="D76" s="230"/>
    </row>
    <row r="77" spans="1:4" ht="13.5" thickBot="1">
      <c r="A77" s="69">
        <v>1</v>
      </c>
      <c r="B77" s="96" t="s">
        <v>564</v>
      </c>
      <c r="C77" s="69">
        <v>2010</v>
      </c>
      <c r="D77" s="94">
        <v>6457.4</v>
      </c>
    </row>
    <row r="78" spans="1:5" ht="29.25" customHeight="1" thickBot="1">
      <c r="A78" s="53"/>
      <c r="B78" s="104" t="s">
        <v>546</v>
      </c>
      <c r="C78" s="53"/>
      <c r="D78" s="380">
        <f>D77</f>
        <v>6457.4</v>
      </c>
      <c r="E78" s="585">
        <v>6457.4</v>
      </c>
    </row>
    <row r="79" spans="1:4" ht="28.5" customHeight="1">
      <c r="A79" s="214" t="s">
        <v>575</v>
      </c>
      <c r="B79" s="215"/>
      <c r="C79" s="215"/>
      <c r="D79" s="216"/>
    </row>
    <row r="80" spans="1:28" s="58" customFormat="1" ht="15">
      <c r="A80" s="703" t="s">
        <v>400</v>
      </c>
      <c r="B80" s="704"/>
      <c r="C80" s="231"/>
      <c r="D80" s="232"/>
      <c r="E80" s="350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</row>
    <row r="81" spans="1:4" ht="26.25" thickBot="1">
      <c r="A81" s="383">
        <v>1</v>
      </c>
      <c r="B81" s="234" t="s">
        <v>451</v>
      </c>
      <c r="C81" s="235">
        <v>2013</v>
      </c>
      <c r="D81" s="236">
        <v>127533.64</v>
      </c>
    </row>
    <row r="82" spans="1:5" ht="26.25" thickBot="1">
      <c r="A82" s="53"/>
      <c r="B82" s="104" t="s">
        <v>546</v>
      </c>
      <c r="C82" s="53"/>
      <c r="D82" s="380">
        <f>SUM(D81:D81)</f>
        <v>127533.64</v>
      </c>
      <c r="E82" s="585">
        <v>150533.36</v>
      </c>
    </row>
    <row r="83" spans="1:4" ht="15">
      <c r="A83" s="686" t="s">
        <v>576</v>
      </c>
      <c r="B83" s="697"/>
      <c r="C83" s="230"/>
      <c r="D83" s="230"/>
    </row>
    <row r="84" spans="1:4" ht="26.25" thickBot="1">
      <c r="A84" s="69">
        <v>1</v>
      </c>
      <c r="B84" s="96" t="s">
        <v>577</v>
      </c>
      <c r="C84" s="69">
        <v>2012</v>
      </c>
      <c r="D84" s="94">
        <v>149856</v>
      </c>
    </row>
    <row r="85" spans="1:5" ht="26.25" thickBot="1">
      <c r="A85" s="53"/>
      <c r="B85" s="104" t="s">
        <v>546</v>
      </c>
      <c r="C85" s="53"/>
      <c r="D85" s="380">
        <f>SUM(D84)</f>
        <v>149856</v>
      </c>
      <c r="E85" s="585">
        <v>149856</v>
      </c>
    </row>
    <row r="86" spans="1:4" ht="12.75">
      <c r="A86" s="251" t="s">
        <v>688</v>
      </c>
      <c r="B86" s="251"/>
      <c r="C86" s="252"/>
      <c r="D86" s="252"/>
    </row>
    <row r="87" spans="1:4" ht="12.75">
      <c r="A87" s="213" t="s">
        <v>542</v>
      </c>
      <c r="B87" s="213"/>
      <c r="C87" s="213"/>
      <c r="D87" s="213"/>
    </row>
    <row r="88" spans="1:4" ht="12.75">
      <c r="A88" s="87">
        <v>1</v>
      </c>
      <c r="B88" s="351" t="s">
        <v>578</v>
      </c>
      <c r="C88" s="87">
        <v>2012</v>
      </c>
      <c r="D88" s="352">
        <v>2458</v>
      </c>
    </row>
    <row r="89" spans="1:4" ht="12.75">
      <c r="A89" s="87">
        <v>2</v>
      </c>
      <c r="B89" s="351" t="s">
        <v>332</v>
      </c>
      <c r="C89" s="87">
        <v>2012</v>
      </c>
      <c r="D89" s="352">
        <v>499</v>
      </c>
    </row>
    <row r="90" spans="1:4" ht="12.75">
      <c r="A90" s="87">
        <v>3</v>
      </c>
      <c r="B90" s="351" t="s">
        <v>333</v>
      </c>
      <c r="C90" s="87">
        <v>2012</v>
      </c>
      <c r="D90" s="352">
        <v>1539</v>
      </c>
    </row>
    <row r="91" spans="1:4" ht="12.75">
      <c r="A91" s="87">
        <v>4</v>
      </c>
      <c r="B91" s="351" t="s">
        <v>603</v>
      </c>
      <c r="C91" s="87">
        <v>2012</v>
      </c>
      <c r="D91" s="352">
        <v>370</v>
      </c>
    </row>
    <row r="92" spans="1:4" ht="12.75">
      <c r="A92" s="87">
        <v>5</v>
      </c>
      <c r="B92" s="351" t="s">
        <v>604</v>
      </c>
      <c r="C92" s="87">
        <v>2012</v>
      </c>
      <c r="D92" s="352">
        <v>1699</v>
      </c>
    </row>
    <row r="93" spans="1:4" ht="12.75">
      <c r="A93" s="87">
        <v>6</v>
      </c>
      <c r="B93" s="351" t="s">
        <v>582</v>
      </c>
      <c r="C93" s="87">
        <v>2013</v>
      </c>
      <c r="D93" s="352">
        <v>349</v>
      </c>
    </row>
    <row r="94" spans="1:4" ht="76.5">
      <c r="A94" s="87">
        <v>7</v>
      </c>
      <c r="B94" s="351" t="s">
        <v>912</v>
      </c>
      <c r="C94" s="87">
        <v>2013</v>
      </c>
      <c r="D94" s="382">
        <v>15090</v>
      </c>
    </row>
    <row r="95" spans="1:4" ht="12.75">
      <c r="A95" s="87">
        <v>8</v>
      </c>
      <c r="B95" s="353" t="s">
        <v>883</v>
      </c>
      <c r="C95" s="87">
        <v>2013</v>
      </c>
      <c r="D95" s="354">
        <v>399</v>
      </c>
    </row>
    <row r="96" spans="1:4" ht="15">
      <c r="A96" s="87">
        <v>9</v>
      </c>
      <c r="B96" s="353" t="s">
        <v>884</v>
      </c>
      <c r="C96" s="87">
        <v>2014</v>
      </c>
      <c r="D96" s="355">
        <v>2199</v>
      </c>
    </row>
    <row r="97" spans="1:4" ht="15">
      <c r="A97" s="87">
        <v>10</v>
      </c>
      <c r="B97" s="353" t="s">
        <v>885</v>
      </c>
      <c r="C97" s="377">
        <v>2014</v>
      </c>
      <c r="D97" s="354">
        <v>459</v>
      </c>
    </row>
    <row r="98" spans="1:4" ht="15">
      <c r="A98" s="87">
        <v>11</v>
      </c>
      <c r="B98" s="353" t="s">
        <v>986</v>
      </c>
      <c r="C98" s="377">
        <v>2014</v>
      </c>
      <c r="D98" s="354">
        <v>249</v>
      </c>
    </row>
    <row r="99" spans="1:4" ht="15.75" customHeight="1">
      <c r="A99" s="87">
        <v>12</v>
      </c>
      <c r="B99" s="353" t="s">
        <v>987</v>
      </c>
      <c r="C99" s="377">
        <v>2014</v>
      </c>
      <c r="D99" s="354">
        <v>1209</v>
      </c>
    </row>
    <row r="100" spans="1:4" ht="15.75" customHeight="1">
      <c r="A100" s="87">
        <v>13</v>
      </c>
      <c r="B100" s="353" t="s">
        <v>988</v>
      </c>
      <c r="C100" s="377">
        <v>2015</v>
      </c>
      <c r="D100" s="354">
        <v>3198</v>
      </c>
    </row>
    <row r="101" spans="1:5" ht="26.25" thickBot="1">
      <c r="A101" s="166"/>
      <c r="B101" s="255" t="s">
        <v>546</v>
      </c>
      <c r="C101" s="166"/>
      <c r="D101" s="381">
        <f>SUM(D88:D99)</f>
        <v>26519</v>
      </c>
      <c r="E101" s="585">
        <v>93455.23999999999</v>
      </c>
    </row>
    <row r="102" spans="1:4" ht="13.5" thickBot="1">
      <c r="A102" s="692" t="s">
        <v>693</v>
      </c>
      <c r="B102" s="692"/>
      <c r="C102" s="692"/>
      <c r="D102" s="692"/>
    </row>
    <row r="103" spans="1:4" ht="15.75" customHeight="1" thickBot="1">
      <c r="A103" s="83">
        <v>1</v>
      </c>
      <c r="B103" s="92" t="s">
        <v>580</v>
      </c>
      <c r="C103" s="259">
        <v>2012</v>
      </c>
      <c r="D103" s="257">
        <v>810</v>
      </c>
    </row>
    <row r="104" spans="1:5" s="327" customFormat="1" ht="15" customHeight="1" thickBot="1">
      <c r="A104" s="83">
        <v>2</v>
      </c>
      <c r="B104" s="92" t="s">
        <v>581</v>
      </c>
      <c r="C104" s="259">
        <v>2012</v>
      </c>
      <c r="D104" s="257">
        <v>760</v>
      </c>
      <c r="E104" s="350"/>
    </row>
    <row r="105" spans="1:4" ht="12.75">
      <c r="A105" s="83">
        <v>3</v>
      </c>
      <c r="B105" s="258" t="s">
        <v>583</v>
      </c>
      <c r="C105" s="260">
        <v>2011</v>
      </c>
      <c r="D105" s="261">
        <v>349</v>
      </c>
    </row>
    <row r="106" spans="1:4" ht="12.75">
      <c r="A106" s="83">
        <v>4</v>
      </c>
      <c r="B106" s="262" t="s">
        <v>582</v>
      </c>
      <c r="C106" s="87">
        <v>2011</v>
      </c>
      <c r="D106" s="263">
        <v>349</v>
      </c>
    </row>
    <row r="107" spans="1:4" ht="12.75">
      <c r="A107" s="83">
        <v>5</v>
      </c>
      <c r="B107" s="262" t="s">
        <v>862</v>
      </c>
      <c r="C107" s="87">
        <v>2012</v>
      </c>
      <c r="D107" s="263">
        <v>2458</v>
      </c>
    </row>
    <row r="108" spans="1:4" ht="12.75">
      <c r="A108" s="83">
        <v>6</v>
      </c>
      <c r="B108" s="262" t="s">
        <v>582</v>
      </c>
      <c r="C108" s="87">
        <v>2013</v>
      </c>
      <c r="D108" s="263">
        <v>349</v>
      </c>
    </row>
    <row r="109" spans="1:4" ht="25.5">
      <c r="A109" s="83">
        <v>7</v>
      </c>
      <c r="B109" s="262" t="s">
        <v>863</v>
      </c>
      <c r="C109" s="87">
        <v>2013</v>
      </c>
      <c r="D109" s="378">
        <v>7011</v>
      </c>
    </row>
    <row r="110" spans="1:4" ht="38.25">
      <c r="A110" s="83">
        <v>8</v>
      </c>
      <c r="B110" s="262" t="s">
        <v>864</v>
      </c>
      <c r="C110" s="87">
        <v>2013</v>
      </c>
      <c r="D110" s="378">
        <v>15090</v>
      </c>
    </row>
    <row r="111" spans="1:4" ht="12.75">
      <c r="A111" s="83">
        <v>9</v>
      </c>
      <c r="B111" s="262" t="s">
        <v>582</v>
      </c>
      <c r="C111" s="87">
        <v>2013</v>
      </c>
      <c r="D111" s="378">
        <v>359</v>
      </c>
    </row>
    <row r="112" spans="1:4" ht="12.75">
      <c r="A112" s="83">
        <v>10</v>
      </c>
      <c r="B112" s="262" t="s">
        <v>865</v>
      </c>
      <c r="C112" s="87">
        <v>2013</v>
      </c>
      <c r="D112" s="263">
        <v>2599</v>
      </c>
    </row>
    <row r="113" spans="1:4" ht="12.75">
      <c r="A113" s="83">
        <v>11</v>
      </c>
      <c r="B113" s="262" t="s">
        <v>866</v>
      </c>
      <c r="C113" s="87">
        <v>2013</v>
      </c>
      <c r="D113" s="263">
        <v>390</v>
      </c>
    </row>
    <row r="114" spans="1:4" ht="12.75">
      <c r="A114" s="83">
        <v>12</v>
      </c>
      <c r="B114" s="262" t="s">
        <v>867</v>
      </c>
      <c r="C114" s="87">
        <v>2014</v>
      </c>
      <c r="D114" s="263">
        <v>659</v>
      </c>
    </row>
    <row r="115" spans="1:4" ht="16.5" customHeight="1">
      <c r="A115" s="83">
        <v>13</v>
      </c>
      <c r="B115" s="262" t="s">
        <v>868</v>
      </c>
      <c r="C115" s="87">
        <v>2014</v>
      </c>
      <c r="D115" s="263">
        <v>2120</v>
      </c>
    </row>
    <row r="116" spans="1:5" s="327" customFormat="1" ht="12.75">
      <c r="A116" s="83">
        <v>14</v>
      </c>
      <c r="B116" s="262" t="s">
        <v>869</v>
      </c>
      <c r="C116" s="87">
        <v>2014</v>
      </c>
      <c r="D116" s="263">
        <v>2812.99</v>
      </c>
      <c r="E116" s="350"/>
    </row>
    <row r="117" spans="1:4" ht="12.75">
      <c r="A117" s="83">
        <v>15</v>
      </c>
      <c r="B117" s="262" t="s">
        <v>870</v>
      </c>
      <c r="C117" s="87">
        <v>2014</v>
      </c>
      <c r="D117" s="263">
        <v>299</v>
      </c>
    </row>
    <row r="118" spans="1:4" ht="12.75">
      <c r="A118" s="83">
        <v>16</v>
      </c>
      <c r="B118" s="262" t="s">
        <v>871</v>
      </c>
      <c r="C118" s="87">
        <v>2014</v>
      </c>
      <c r="D118" s="263">
        <v>2788</v>
      </c>
    </row>
    <row r="119" spans="1:4" ht="15" customHeight="1">
      <c r="A119" s="83">
        <v>17</v>
      </c>
      <c r="B119" s="262" t="s">
        <v>872</v>
      </c>
      <c r="C119" s="87">
        <v>2014</v>
      </c>
      <c r="D119" s="263">
        <v>150</v>
      </c>
    </row>
    <row r="120" spans="1:5" s="327" customFormat="1" ht="15" customHeight="1">
      <c r="A120" s="83">
        <v>18</v>
      </c>
      <c r="B120" s="262" t="s">
        <v>579</v>
      </c>
      <c r="C120" s="87">
        <v>2014</v>
      </c>
      <c r="D120" s="263">
        <v>150</v>
      </c>
      <c r="E120" s="350"/>
    </row>
    <row r="121" spans="1:4" ht="12.75">
      <c r="A121" s="83">
        <v>19</v>
      </c>
      <c r="B121" s="262" t="s">
        <v>873</v>
      </c>
      <c r="C121" s="87">
        <v>2014</v>
      </c>
      <c r="D121" s="263">
        <v>200</v>
      </c>
    </row>
    <row r="122" spans="1:4" ht="12.75">
      <c r="A122" s="83">
        <v>20</v>
      </c>
      <c r="B122" s="262" t="s">
        <v>869</v>
      </c>
      <c r="C122" s="87">
        <v>2014</v>
      </c>
      <c r="D122" s="263">
        <v>2812.99</v>
      </c>
    </row>
    <row r="123" spans="1:4" ht="12.75">
      <c r="A123" s="83">
        <v>21</v>
      </c>
      <c r="B123" s="262" t="s">
        <v>870</v>
      </c>
      <c r="C123" s="87">
        <v>2014</v>
      </c>
      <c r="D123" s="263">
        <v>299</v>
      </c>
    </row>
    <row r="124" spans="1:4" ht="12.75">
      <c r="A124" s="83">
        <v>22</v>
      </c>
      <c r="B124" s="262" t="s">
        <v>871</v>
      </c>
      <c r="C124" s="87">
        <v>2014</v>
      </c>
      <c r="D124" s="263">
        <v>2788</v>
      </c>
    </row>
    <row r="125" spans="1:4" ht="12.75">
      <c r="A125" s="83">
        <v>23</v>
      </c>
      <c r="B125" s="262" t="s">
        <v>874</v>
      </c>
      <c r="C125" s="87">
        <v>2014</v>
      </c>
      <c r="D125" s="263">
        <v>1190</v>
      </c>
    </row>
    <row r="126" spans="1:4" ht="12.75">
      <c r="A126" s="83">
        <v>24</v>
      </c>
      <c r="B126" s="262" t="s">
        <v>875</v>
      </c>
      <c r="C126" s="87">
        <v>2014</v>
      </c>
      <c r="D126" s="263">
        <v>274.99</v>
      </c>
    </row>
    <row r="127" spans="1:4" ht="25.5" customHeight="1">
      <c r="A127" s="83">
        <v>25</v>
      </c>
      <c r="B127" s="262" t="s">
        <v>876</v>
      </c>
      <c r="C127" s="87">
        <v>2014</v>
      </c>
      <c r="D127" s="263">
        <v>348.99</v>
      </c>
    </row>
    <row r="128" spans="1:5" s="327" customFormat="1" ht="25.5">
      <c r="A128" s="83">
        <v>26</v>
      </c>
      <c r="B128" s="262" t="s">
        <v>877</v>
      </c>
      <c r="C128" s="87">
        <v>2014</v>
      </c>
      <c r="D128" s="378">
        <v>2126</v>
      </c>
      <c r="E128" s="350"/>
    </row>
    <row r="129" spans="1:4" ht="12.75">
      <c r="A129" s="83">
        <v>27</v>
      </c>
      <c r="B129" s="262" t="s">
        <v>989</v>
      </c>
      <c r="C129" s="87">
        <v>2014</v>
      </c>
      <c r="D129" s="378">
        <v>1199.99</v>
      </c>
    </row>
    <row r="130" spans="1:4" ht="12.75">
      <c r="A130" s="83">
        <v>28</v>
      </c>
      <c r="B130" s="262" t="s">
        <v>990</v>
      </c>
      <c r="C130" s="87">
        <v>2014</v>
      </c>
      <c r="D130" s="378">
        <v>2278</v>
      </c>
    </row>
    <row r="131" spans="1:4" ht="13.5" thickBot="1">
      <c r="A131" s="83">
        <v>29</v>
      </c>
      <c r="B131" s="605" t="s">
        <v>991</v>
      </c>
      <c r="C131" s="606">
        <v>2014</v>
      </c>
      <c r="D131" s="607">
        <v>520</v>
      </c>
    </row>
    <row r="132" spans="1:59" s="82" customFormat="1" ht="31.5" customHeight="1" thickBot="1">
      <c r="A132" s="53"/>
      <c r="B132" s="104" t="s">
        <v>584</v>
      </c>
      <c r="C132" s="53"/>
      <c r="D132" s="380">
        <f>SUM(D103:D131)</f>
        <v>53540.94999999999</v>
      </c>
      <c r="E132" s="89">
        <v>127692.94000000002</v>
      </c>
      <c r="F132" s="89"/>
      <c r="G132" s="89"/>
      <c r="H132" s="89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7"/>
      <c r="AG132" s="307"/>
      <c r="AH132" s="307"/>
      <c r="AI132" s="307"/>
      <c r="AJ132" s="307"/>
      <c r="AK132" s="307"/>
      <c r="AL132" s="307"/>
      <c r="AM132" s="307"/>
      <c r="AN132" s="307"/>
      <c r="AO132" s="307"/>
      <c r="AP132" s="307"/>
      <c r="AQ132" s="307"/>
      <c r="AR132" s="307"/>
      <c r="AS132" s="307"/>
      <c r="AT132" s="307"/>
      <c r="AU132" s="307"/>
      <c r="AV132" s="307"/>
      <c r="AW132" s="307"/>
      <c r="AX132" s="307"/>
      <c r="AY132" s="307"/>
      <c r="AZ132" s="307"/>
      <c r="BA132" s="307"/>
      <c r="BB132" s="307"/>
      <c r="BC132" s="307"/>
      <c r="BD132" s="307"/>
      <c r="BE132" s="307"/>
      <c r="BF132" s="307"/>
      <c r="BG132" s="307"/>
    </row>
    <row r="133" spans="1:8" ht="17.25" customHeight="1" thickBot="1">
      <c r="A133" s="264">
        <v>1</v>
      </c>
      <c r="B133" s="265" t="s">
        <v>585</v>
      </c>
      <c r="C133" s="264">
        <v>2007</v>
      </c>
      <c r="D133" s="266">
        <v>13793.36</v>
      </c>
      <c r="E133" s="75"/>
      <c r="F133" s="75"/>
      <c r="G133" s="75"/>
      <c r="H133" s="75"/>
    </row>
    <row r="134" spans="1:8" ht="16.5" customHeight="1" thickBot="1">
      <c r="A134" s="53"/>
      <c r="B134" s="53" t="s">
        <v>586</v>
      </c>
      <c r="C134" s="53"/>
      <c r="D134" s="109">
        <f>SUM(D133:D133)</f>
        <v>13793.36</v>
      </c>
      <c r="E134" s="75">
        <v>12393.37</v>
      </c>
      <c r="F134" s="75"/>
      <c r="G134" s="75"/>
      <c r="H134" s="75"/>
    </row>
    <row r="135" spans="1:6" ht="15.75" customHeight="1">
      <c r="A135" s="243" t="s">
        <v>267</v>
      </c>
      <c r="B135" s="243"/>
      <c r="C135" s="243"/>
      <c r="D135" s="267"/>
      <c r="E135" s="75"/>
      <c r="F135" s="75"/>
    </row>
    <row r="136" spans="1:6" ht="28.5" customHeight="1">
      <c r="A136" s="268" t="s">
        <v>587</v>
      </c>
      <c r="B136" s="268"/>
      <c r="C136" s="268"/>
      <c r="D136" s="268"/>
      <c r="E136" s="88"/>
      <c r="F136" s="89"/>
    </row>
    <row r="137" spans="1:4" s="307" customFormat="1" ht="15.75" customHeight="1">
      <c r="A137" s="344">
        <v>1</v>
      </c>
      <c r="B137" s="335" t="s">
        <v>588</v>
      </c>
      <c r="C137" s="193">
        <v>2010</v>
      </c>
      <c r="D137" s="336">
        <v>330</v>
      </c>
    </row>
    <row r="138" spans="1:8" ht="12.75">
      <c r="A138" s="344">
        <v>2</v>
      </c>
      <c r="B138" s="337" t="s">
        <v>564</v>
      </c>
      <c r="C138" s="193">
        <v>2012</v>
      </c>
      <c r="D138" s="338">
        <v>2499</v>
      </c>
      <c r="F138" s="100"/>
      <c r="G138" s="100"/>
      <c r="H138" s="100"/>
    </row>
    <row r="139" spans="1:8" ht="16.5" customHeight="1">
      <c r="A139" s="344">
        <v>3</v>
      </c>
      <c r="B139" s="339" t="s">
        <v>559</v>
      </c>
      <c r="C139" s="193">
        <v>2013</v>
      </c>
      <c r="D139" s="340">
        <v>480</v>
      </c>
      <c r="F139" s="97"/>
      <c r="G139" s="97"/>
      <c r="H139" s="97"/>
    </row>
    <row r="140" spans="1:4" ht="12.75">
      <c r="A140" s="344">
        <v>4</v>
      </c>
      <c r="B140" s="342" t="s">
        <v>335</v>
      </c>
      <c r="C140" s="193">
        <v>2013</v>
      </c>
      <c r="D140" s="341">
        <v>15090</v>
      </c>
    </row>
    <row r="141" spans="1:4" ht="12.75">
      <c r="A141" s="344">
        <v>5</v>
      </c>
      <c r="B141" s="342" t="s">
        <v>845</v>
      </c>
      <c r="C141" s="193">
        <v>2014</v>
      </c>
      <c r="D141" s="341">
        <v>879</v>
      </c>
    </row>
    <row r="142" spans="1:4" ht="12.75">
      <c r="A142" s="344">
        <v>6</v>
      </c>
      <c r="B142" s="608" t="s">
        <v>846</v>
      </c>
      <c r="C142" s="609">
        <v>2014</v>
      </c>
      <c r="D142" s="610">
        <v>1717</v>
      </c>
    </row>
    <row r="143" spans="1:4" ht="12.75">
      <c r="A143" s="344">
        <v>7</v>
      </c>
      <c r="B143" s="342" t="s">
        <v>992</v>
      </c>
      <c r="C143" s="193">
        <v>2014</v>
      </c>
      <c r="D143" s="341">
        <v>489</v>
      </c>
    </row>
    <row r="144" spans="1:4" ht="12.75">
      <c r="A144" s="344">
        <v>8</v>
      </c>
      <c r="B144" s="342" t="s">
        <v>993</v>
      </c>
      <c r="C144" s="193">
        <v>2015</v>
      </c>
      <c r="D144" s="341">
        <v>738</v>
      </c>
    </row>
    <row r="145" spans="1:5" ht="26.25" thickBot="1">
      <c r="A145" s="166"/>
      <c r="B145" s="255" t="s">
        <v>589</v>
      </c>
      <c r="C145" s="166"/>
      <c r="D145" s="381">
        <f>SUM(D137:D144)</f>
        <v>22222</v>
      </c>
      <c r="E145" s="585">
        <v>26710</v>
      </c>
    </row>
    <row r="146" spans="1:4" ht="25.5">
      <c r="A146" s="269" t="s">
        <v>575</v>
      </c>
      <c r="B146" s="269"/>
      <c r="C146" s="269"/>
      <c r="D146" s="269"/>
    </row>
    <row r="147" spans="1:4" ht="13.5" thickBot="1">
      <c r="A147" s="347">
        <v>1</v>
      </c>
      <c r="B147" s="348" t="s">
        <v>590</v>
      </c>
      <c r="C147" s="347">
        <v>2007</v>
      </c>
      <c r="D147" s="349">
        <v>11727.99</v>
      </c>
    </row>
    <row r="148" spans="1:5" ht="26.25" thickBot="1">
      <c r="A148" s="53"/>
      <c r="B148" s="104" t="s">
        <v>546</v>
      </c>
      <c r="C148" s="53"/>
      <c r="D148" s="380">
        <f>SUM(D147:D147)</f>
        <v>11727.99</v>
      </c>
      <c r="E148" s="585">
        <v>13297.04</v>
      </c>
    </row>
    <row r="149" spans="1:4" ht="12.75">
      <c r="A149" s="24" t="s">
        <v>702</v>
      </c>
      <c r="B149" s="24"/>
      <c r="C149" s="24"/>
      <c r="D149" s="2"/>
    </row>
    <row r="150" spans="1:4" ht="13.5" thickBot="1">
      <c r="A150" s="213" t="s">
        <v>542</v>
      </c>
      <c r="B150" s="213"/>
      <c r="C150" s="213"/>
      <c r="D150" s="213"/>
    </row>
    <row r="151" spans="1:4" ht="13.5" thickBot="1">
      <c r="A151" s="83">
        <v>1</v>
      </c>
      <c r="B151" s="92" t="s">
        <v>592</v>
      </c>
      <c r="C151" s="259">
        <v>2011</v>
      </c>
      <c r="D151" s="257">
        <v>602.7</v>
      </c>
    </row>
    <row r="152" spans="1:4" ht="13.5" thickBot="1">
      <c r="A152" s="83">
        <v>2</v>
      </c>
      <c r="B152" s="92" t="s">
        <v>593</v>
      </c>
      <c r="C152" s="259">
        <v>2011</v>
      </c>
      <c r="D152" s="257">
        <v>3180</v>
      </c>
    </row>
    <row r="153" spans="1:4" ht="13.5" thickBot="1">
      <c r="A153" s="83">
        <v>3</v>
      </c>
      <c r="B153" s="92" t="s">
        <v>591</v>
      </c>
      <c r="C153" s="270">
        <v>2012</v>
      </c>
      <c r="D153" s="257">
        <v>299</v>
      </c>
    </row>
    <row r="154" spans="1:4" ht="13.5" thickBot="1">
      <c r="A154" s="83">
        <v>4</v>
      </c>
      <c r="B154" s="92" t="s">
        <v>603</v>
      </c>
      <c r="C154" s="270">
        <v>2013</v>
      </c>
      <c r="D154" s="257">
        <v>270</v>
      </c>
    </row>
    <row r="155" spans="1:4" ht="13.5" thickBot="1">
      <c r="A155" s="83">
        <v>5</v>
      </c>
      <c r="B155" s="92" t="s">
        <v>334</v>
      </c>
      <c r="C155" s="270">
        <v>2013</v>
      </c>
      <c r="D155" s="197">
        <v>2500</v>
      </c>
    </row>
    <row r="156" spans="1:4" ht="13.5" thickBot="1">
      <c r="A156" s="83">
        <v>6</v>
      </c>
      <c r="B156" s="92" t="s">
        <v>332</v>
      </c>
      <c r="C156" s="270">
        <v>2012</v>
      </c>
      <c r="D156" s="257">
        <v>1228</v>
      </c>
    </row>
    <row r="157" spans="1:4" ht="13.5" thickBot="1">
      <c r="A157" s="83">
        <v>7</v>
      </c>
      <c r="B157" s="92" t="s">
        <v>881</v>
      </c>
      <c r="C157" s="270">
        <v>2014</v>
      </c>
      <c r="D157" s="257">
        <v>5000</v>
      </c>
    </row>
    <row r="158" spans="1:4" ht="13.5" thickBot="1">
      <c r="A158" s="83">
        <v>8</v>
      </c>
      <c r="B158" s="92" t="s">
        <v>334</v>
      </c>
      <c r="C158" s="270">
        <v>2014</v>
      </c>
      <c r="D158" s="257">
        <v>3349</v>
      </c>
    </row>
    <row r="159" spans="1:5" ht="17.25" customHeight="1" thickBot="1">
      <c r="A159" s="53"/>
      <c r="B159" s="104" t="s">
        <v>546</v>
      </c>
      <c r="C159" s="53"/>
      <c r="D159" s="109">
        <f>SUM(D151:D158)</f>
        <v>16428.7</v>
      </c>
      <c r="E159" s="585">
        <v>56570.69</v>
      </c>
    </row>
    <row r="160" spans="1:4" ht="12" customHeight="1">
      <c r="A160" s="24" t="s">
        <v>708</v>
      </c>
      <c r="B160" s="24"/>
      <c r="C160" s="2"/>
      <c r="D160" s="2"/>
    </row>
    <row r="161" spans="1:6" ht="12.75">
      <c r="A161" s="213" t="s">
        <v>542</v>
      </c>
      <c r="B161" s="213"/>
      <c r="C161" s="213"/>
      <c r="D161" s="213"/>
      <c r="E161" s="307"/>
      <c r="F161" s="321"/>
    </row>
    <row r="162" spans="1:6" ht="13.5" thickBot="1">
      <c r="A162" s="83">
        <v>1</v>
      </c>
      <c r="B162" s="256" t="s">
        <v>848</v>
      </c>
      <c r="C162" s="83">
        <v>2013</v>
      </c>
      <c r="D162" s="257">
        <v>824</v>
      </c>
      <c r="E162" s="307"/>
      <c r="F162" s="321"/>
    </row>
    <row r="163" spans="1:6" ht="13.5" thickBot="1">
      <c r="A163" s="83">
        <v>2</v>
      </c>
      <c r="B163" s="92" t="s">
        <v>594</v>
      </c>
      <c r="C163" s="87">
        <v>2011</v>
      </c>
      <c r="D163" s="12">
        <v>350</v>
      </c>
      <c r="E163" s="307"/>
      <c r="F163" s="321"/>
    </row>
    <row r="164" spans="1:6" ht="13.5" thickBot="1">
      <c r="A164" s="271">
        <v>3</v>
      </c>
      <c r="B164" s="92" t="s">
        <v>337</v>
      </c>
      <c r="C164" s="272">
        <v>2012</v>
      </c>
      <c r="D164" s="12">
        <v>299</v>
      </c>
      <c r="E164" s="307"/>
      <c r="F164" s="321"/>
    </row>
    <row r="165" spans="1:6" ht="13.5" thickBot="1">
      <c r="A165" s="83">
        <v>4</v>
      </c>
      <c r="B165" s="92" t="s">
        <v>850</v>
      </c>
      <c r="C165" s="272">
        <v>2012</v>
      </c>
      <c r="D165" s="12">
        <v>2458</v>
      </c>
      <c r="E165" s="307"/>
      <c r="F165" s="321"/>
    </row>
    <row r="166" spans="1:6" ht="13.5" thickBot="1">
      <c r="A166" s="83">
        <v>5</v>
      </c>
      <c r="B166" s="92" t="s">
        <v>849</v>
      </c>
      <c r="C166" s="272">
        <v>2014</v>
      </c>
      <c r="D166" s="12">
        <v>1194</v>
      </c>
      <c r="E166" s="307"/>
      <c r="F166" s="321"/>
    </row>
    <row r="167" spans="1:6" ht="13.5" thickBot="1">
      <c r="A167" s="271">
        <v>6</v>
      </c>
      <c r="B167" s="92" t="s">
        <v>995</v>
      </c>
      <c r="C167" s="272">
        <v>2014</v>
      </c>
      <c r="D167" s="12">
        <v>299.99</v>
      </c>
      <c r="E167" s="307"/>
      <c r="F167" s="321"/>
    </row>
    <row r="168" spans="1:6" ht="13.5" thickBot="1">
      <c r="A168" s="617">
        <v>7</v>
      </c>
      <c r="B168" s="92" t="s">
        <v>996</v>
      </c>
      <c r="C168" s="272">
        <v>2014</v>
      </c>
      <c r="D168" s="12">
        <v>399</v>
      </c>
      <c r="E168" s="307"/>
      <c r="F168" s="321"/>
    </row>
    <row r="169" spans="1:6" ht="26.25" thickBot="1">
      <c r="A169" s="53"/>
      <c r="B169" s="104" t="s">
        <v>546</v>
      </c>
      <c r="C169" s="53"/>
      <c r="D169" s="380">
        <f>SUM(D162:D168)</f>
        <v>5823.99</v>
      </c>
      <c r="E169" s="307">
        <v>6319</v>
      </c>
      <c r="F169" s="321"/>
    </row>
    <row r="170" spans="1:6" ht="12.75">
      <c r="A170" s="24" t="s">
        <v>712</v>
      </c>
      <c r="B170" s="24"/>
      <c r="C170" s="24"/>
      <c r="D170" s="2"/>
      <c r="E170" s="307"/>
      <c r="F170" s="321"/>
    </row>
    <row r="171" spans="1:6" ht="12.75">
      <c r="A171" s="213" t="s">
        <v>542</v>
      </c>
      <c r="B171" s="213"/>
      <c r="C171" s="213"/>
      <c r="D171" s="213"/>
      <c r="E171" s="307"/>
      <c r="F171" s="321"/>
    </row>
    <row r="172" spans="1:6" ht="13.5" thickBot="1">
      <c r="A172" s="271">
        <v>1</v>
      </c>
      <c r="B172" s="402" t="s">
        <v>997</v>
      </c>
      <c r="C172" s="87">
        <v>2011</v>
      </c>
      <c r="D172" s="618">
        <v>3468.6</v>
      </c>
      <c r="E172" s="307"/>
      <c r="F172" s="321"/>
    </row>
    <row r="173" spans="1:6" ht="13.5" thickBot="1">
      <c r="A173" s="272">
        <v>2</v>
      </c>
      <c r="B173" s="402" t="s">
        <v>340</v>
      </c>
      <c r="C173" s="87">
        <v>2011</v>
      </c>
      <c r="D173" s="618">
        <v>289</v>
      </c>
      <c r="E173" s="307"/>
      <c r="F173" s="321"/>
    </row>
    <row r="174" spans="1:6" ht="13.5" thickBot="1">
      <c r="A174" s="272">
        <v>3</v>
      </c>
      <c r="B174" s="402" t="s">
        <v>334</v>
      </c>
      <c r="C174" s="87">
        <v>2012</v>
      </c>
      <c r="D174" s="618">
        <v>2569</v>
      </c>
      <c r="E174" s="307"/>
      <c r="F174" s="321"/>
    </row>
    <row r="175" spans="1:6" ht="13.5" thickBot="1">
      <c r="A175" s="272">
        <v>4</v>
      </c>
      <c r="B175" s="402" t="s">
        <v>998</v>
      </c>
      <c r="C175" s="87">
        <v>2012</v>
      </c>
      <c r="D175" s="618">
        <v>399.99</v>
      </c>
      <c r="E175" s="307"/>
      <c r="F175" s="321"/>
    </row>
    <row r="176" spans="1:6" ht="13.5" thickBot="1">
      <c r="A176" s="272">
        <v>5</v>
      </c>
      <c r="B176" s="402" t="s">
        <v>881</v>
      </c>
      <c r="C176" s="87">
        <v>2012</v>
      </c>
      <c r="D176" s="618">
        <v>3627.27</v>
      </c>
      <c r="E176" s="307"/>
      <c r="F176" s="321"/>
    </row>
    <row r="177" spans="1:6" ht="13.5" thickBot="1">
      <c r="A177" s="272">
        <v>6</v>
      </c>
      <c r="B177" s="402" t="s">
        <v>999</v>
      </c>
      <c r="C177" s="87">
        <v>2014</v>
      </c>
      <c r="D177" s="618">
        <v>3458.03</v>
      </c>
      <c r="E177" s="307"/>
      <c r="F177" s="321"/>
    </row>
    <row r="178" spans="1:6" ht="13.5" thickBot="1">
      <c r="A178" s="272">
        <v>7</v>
      </c>
      <c r="B178" s="402" t="s">
        <v>1000</v>
      </c>
      <c r="C178" s="87">
        <v>2014</v>
      </c>
      <c r="D178" s="618">
        <v>3294</v>
      </c>
      <c r="E178" s="307"/>
      <c r="F178" s="321"/>
    </row>
    <row r="179" spans="1:6" ht="13.5" thickBot="1">
      <c r="A179" s="272">
        <v>8</v>
      </c>
      <c r="B179" s="402" t="s">
        <v>336</v>
      </c>
      <c r="C179" s="87">
        <v>2014</v>
      </c>
      <c r="D179" s="618">
        <v>1800</v>
      </c>
      <c r="E179" s="307"/>
      <c r="F179" s="321"/>
    </row>
    <row r="180" spans="1:6" ht="26.25" thickBot="1">
      <c r="A180" s="16"/>
      <c r="B180" s="104" t="s">
        <v>546</v>
      </c>
      <c r="C180" s="16"/>
      <c r="D180" s="139">
        <f>SUM(D172:D179)</f>
        <v>18905.89</v>
      </c>
      <c r="E180" s="307">
        <v>40774</v>
      </c>
      <c r="F180" s="321"/>
    </row>
    <row r="181" spans="1:6" ht="12.75">
      <c r="A181" s="24" t="s">
        <v>308</v>
      </c>
      <c r="B181" s="24"/>
      <c r="C181" s="24"/>
      <c r="D181" s="2"/>
      <c r="E181" s="307"/>
      <c r="F181" s="321"/>
    </row>
    <row r="182" spans="1:6" ht="12.75">
      <c r="A182" s="213" t="s">
        <v>595</v>
      </c>
      <c r="B182" s="213"/>
      <c r="C182" s="213"/>
      <c r="D182" s="213"/>
      <c r="E182" s="307"/>
      <c r="F182" s="321"/>
    </row>
    <row r="183" spans="1:6" ht="12.75">
      <c r="A183" s="87">
        <v>1</v>
      </c>
      <c r="B183" s="253" t="s">
        <v>332</v>
      </c>
      <c r="C183" s="87">
        <v>2010</v>
      </c>
      <c r="D183" s="254">
        <v>1450</v>
      </c>
      <c r="E183" s="307"/>
      <c r="F183" s="321"/>
    </row>
    <row r="184" spans="1:6" ht="12.75">
      <c r="A184" s="87">
        <v>2</v>
      </c>
      <c r="B184" s="253" t="s">
        <v>338</v>
      </c>
      <c r="C184" s="87">
        <v>2012</v>
      </c>
      <c r="D184" s="254">
        <v>209</v>
      </c>
      <c r="E184" s="307"/>
      <c r="F184" s="321"/>
    </row>
    <row r="185" spans="1:6" ht="12.75">
      <c r="A185" s="87">
        <v>3</v>
      </c>
      <c r="B185" s="253" t="s">
        <v>582</v>
      </c>
      <c r="C185" s="87">
        <v>2012</v>
      </c>
      <c r="D185" s="254">
        <v>438</v>
      </c>
      <c r="E185" s="307"/>
      <c r="F185" s="321"/>
    </row>
    <row r="186" spans="1:6" ht="12.75">
      <c r="A186" s="87">
        <v>4</v>
      </c>
      <c r="B186" s="253" t="s">
        <v>339</v>
      </c>
      <c r="C186" s="87">
        <v>2012</v>
      </c>
      <c r="D186" s="254">
        <v>2099</v>
      </c>
      <c r="E186" s="307"/>
      <c r="F186" s="321"/>
    </row>
    <row r="187" spans="1:6" ht="12.75">
      <c r="A187" s="87">
        <v>5</v>
      </c>
      <c r="B187" s="253" t="s">
        <v>340</v>
      </c>
      <c r="C187" s="87">
        <v>2012</v>
      </c>
      <c r="D187" s="254">
        <v>349</v>
      </c>
      <c r="E187" s="307"/>
      <c r="F187" s="321"/>
    </row>
    <row r="188" spans="1:6" ht="12.75">
      <c r="A188" s="87">
        <v>6</v>
      </c>
      <c r="B188" s="253" t="s">
        <v>797</v>
      </c>
      <c r="C188" s="87">
        <v>2014</v>
      </c>
      <c r="D188" s="254">
        <v>359</v>
      </c>
      <c r="E188" s="307"/>
      <c r="F188" s="321"/>
    </row>
    <row r="189" spans="1:6" ht="12.75">
      <c r="A189" s="87">
        <v>7</v>
      </c>
      <c r="B189" s="253" t="s">
        <v>798</v>
      </c>
      <c r="C189" s="87">
        <v>2014</v>
      </c>
      <c r="D189" s="254">
        <v>529</v>
      </c>
      <c r="E189" s="307"/>
      <c r="F189" s="321"/>
    </row>
    <row r="190" spans="1:6" ht="12.75">
      <c r="A190" s="87">
        <v>8</v>
      </c>
      <c r="B190" s="253" t="s">
        <v>334</v>
      </c>
      <c r="C190" s="87">
        <v>2010</v>
      </c>
      <c r="D190" s="254">
        <v>1790</v>
      </c>
      <c r="E190" s="307"/>
      <c r="F190" s="321"/>
    </row>
    <row r="191" spans="1:6" ht="26.25" thickBot="1">
      <c r="A191" s="73"/>
      <c r="B191" s="255" t="s">
        <v>546</v>
      </c>
      <c r="C191" s="73"/>
      <c r="D191" s="379">
        <f>SUM(D183:D190)</f>
        <v>7223</v>
      </c>
      <c r="E191" s="307">
        <v>7223</v>
      </c>
      <c r="F191" s="321"/>
    </row>
    <row r="192" spans="1:6" ht="12.75">
      <c r="A192" s="24" t="s">
        <v>316</v>
      </c>
      <c r="B192" s="24"/>
      <c r="C192" s="24"/>
      <c r="D192" s="2"/>
      <c r="E192" s="307"/>
      <c r="F192" s="321"/>
    </row>
    <row r="193" spans="1:6" ht="12.75">
      <c r="A193" s="213" t="s">
        <v>542</v>
      </c>
      <c r="B193" s="213"/>
      <c r="C193" s="213"/>
      <c r="D193" s="213"/>
      <c r="E193" s="307"/>
      <c r="F193" s="321"/>
    </row>
    <row r="194" spans="1:6" ht="13.5" thickBot="1">
      <c r="A194" s="271">
        <v>1</v>
      </c>
      <c r="B194" s="253" t="s">
        <v>832</v>
      </c>
      <c r="C194" s="87">
        <v>2014</v>
      </c>
      <c r="D194" s="254">
        <v>7810.5</v>
      </c>
      <c r="E194" s="307"/>
      <c r="F194" s="321"/>
    </row>
    <row r="195" spans="1:6" ht="13.5" thickBot="1">
      <c r="A195" s="272">
        <v>2</v>
      </c>
      <c r="B195" s="253" t="s">
        <v>582</v>
      </c>
      <c r="C195" s="87">
        <v>2014</v>
      </c>
      <c r="D195" s="254">
        <v>600</v>
      </c>
      <c r="E195" s="307"/>
      <c r="F195" s="321"/>
    </row>
    <row r="196" spans="1:6" ht="13.5" thickBot="1">
      <c r="A196" s="272">
        <v>3</v>
      </c>
      <c r="B196" s="253" t="s">
        <v>582</v>
      </c>
      <c r="C196" s="87">
        <v>2014</v>
      </c>
      <c r="D196" s="254">
        <v>249</v>
      </c>
      <c r="E196" s="307"/>
      <c r="F196" s="321"/>
    </row>
    <row r="197" spans="1:6" ht="13.5" thickBot="1">
      <c r="A197" s="272">
        <v>4</v>
      </c>
      <c r="B197" s="253" t="s">
        <v>582</v>
      </c>
      <c r="C197" s="87">
        <v>2014</v>
      </c>
      <c r="D197" s="254">
        <v>289</v>
      </c>
      <c r="E197" s="307"/>
      <c r="F197" s="321"/>
    </row>
    <row r="198" spans="1:6" ht="26.25" thickBot="1">
      <c r="A198" s="16" t="s">
        <v>597</v>
      </c>
      <c r="B198" s="104" t="s">
        <v>546</v>
      </c>
      <c r="C198" s="16"/>
      <c r="D198" s="139">
        <f>SUM(D194:D197)</f>
        <v>8948.5</v>
      </c>
      <c r="E198" s="307">
        <v>7810.5</v>
      </c>
      <c r="F198" s="321"/>
    </row>
    <row r="199" spans="1:6" ht="12.75">
      <c r="A199" s="217" t="s">
        <v>539</v>
      </c>
      <c r="B199" s="217"/>
      <c r="C199" s="217"/>
      <c r="D199" s="102"/>
      <c r="E199" s="307"/>
      <c r="F199" s="321"/>
    </row>
    <row r="200" spans="1:6" ht="13.5" thickBot="1">
      <c r="A200" s="213" t="s">
        <v>542</v>
      </c>
      <c r="B200" s="213"/>
      <c r="C200" s="213"/>
      <c r="D200" s="213"/>
      <c r="E200" s="307"/>
      <c r="F200" s="321"/>
    </row>
    <row r="201" spans="1:6" ht="13.5" thickBot="1">
      <c r="A201" s="87">
        <v>1</v>
      </c>
      <c r="B201" s="273" t="s">
        <v>596</v>
      </c>
      <c r="C201" s="272">
        <v>2011</v>
      </c>
      <c r="D201" s="12">
        <v>3419</v>
      </c>
      <c r="E201" s="307"/>
      <c r="F201" s="321"/>
    </row>
    <row r="202" spans="1:6" ht="13.5" thickBot="1">
      <c r="A202" s="87">
        <v>2</v>
      </c>
      <c r="B202" s="274" t="s">
        <v>598</v>
      </c>
      <c r="C202" s="272">
        <v>2011</v>
      </c>
      <c r="D202" s="257">
        <v>4600</v>
      </c>
      <c r="E202" s="307"/>
      <c r="F202" s="321"/>
    </row>
    <row r="203" spans="1:6" ht="13.5" thickBot="1">
      <c r="A203" s="87">
        <v>3</v>
      </c>
      <c r="B203" s="274" t="s">
        <v>617</v>
      </c>
      <c r="C203" s="272">
        <v>2011</v>
      </c>
      <c r="D203" s="257">
        <v>4489.5</v>
      </c>
      <c r="E203" s="307"/>
      <c r="F203" s="321"/>
    </row>
    <row r="204" spans="1:6" ht="13.5" thickBot="1">
      <c r="A204" s="87">
        <v>4</v>
      </c>
      <c r="B204" s="274" t="s">
        <v>618</v>
      </c>
      <c r="C204" s="272">
        <v>2011</v>
      </c>
      <c r="D204" s="257">
        <v>1167.27</v>
      </c>
      <c r="E204" s="307"/>
      <c r="F204" s="321"/>
    </row>
    <row r="205" spans="1:6" ht="13.5" thickBot="1">
      <c r="A205" s="87">
        <v>5</v>
      </c>
      <c r="B205" s="274" t="s">
        <v>619</v>
      </c>
      <c r="C205" s="272">
        <v>2011</v>
      </c>
      <c r="D205" s="257">
        <v>1241</v>
      </c>
      <c r="E205" s="307"/>
      <c r="F205" s="321"/>
    </row>
    <row r="206" spans="1:6" ht="13.5" thickBot="1">
      <c r="A206" s="87">
        <v>6</v>
      </c>
      <c r="B206" s="274" t="s">
        <v>341</v>
      </c>
      <c r="C206" s="272">
        <v>2012</v>
      </c>
      <c r="D206" s="257">
        <v>687</v>
      </c>
      <c r="E206" s="307"/>
      <c r="F206" s="321"/>
    </row>
    <row r="207" spans="1:6" ht="13.5" thickBot="1">
      <c r="A207" s="87">
        <v>7</v>
      </c>
      <c r="B207" s="274" t="s">
        <v>342</v>
      </c>
      <c r="C207" s="272">
        <v>2012</v>
      </c>
      <c r="D207" s="257">
        <v>676</v>
      </c>
      <c r="E207" s="307"/>
      <c r="F207" s="321"/>
    </row>
    <row r="208" spans="1:6" ht="13.5" thickBot="1">
      <c r="A208" s="87">
        <v>8</v>
      </c>
      <c r="B208" s="274" t="s">
        <v>334</v>
      </c>
      <c r="C208" s="272">
        <v>2012</v>
      </c>
      <c r="D208" s="257">
        <v>1549</v>
      </c>
      <c r="E208" s="307"/>
      <c r="F208" s="321"/>
    </row>
    <row r="209" spans="1:6" ht="13.5" thickBot="1">
      <c r="A209" s="87">
        <v>9</v>
      </c>
      <c r="B209" s="621" t="s">
        <v>1001</v>
      </c>
      <c r="C209" s="320">
        <v>2013</v>
      </c>
      <c r="D209" s="257">
        <v>1084</v>
      </c>
      <c r="E209" s="307"/>
      <c r="F209" s="321"/>
    </row>
    <row r="210" spans="1:6" ht="13.5" thickBot="1">
      <c r="A210" s="87">
        <v>10</v>
      </c>
      <c r="B210" s="621" t="s">
        <v>1002</v>
      </c>
      <c r="C210" s="320">
        <v>2013</v>
      </c>
      <c r="D210" s="257">
        <v>159</v>
      </c>
      <c r="E210" s="307"/>
      <c r="F210" s="321"/>
    </row>
    <row r="211" spans="1:6" ht="13.5" thickBot="1">
      <c r="A211" s="620">
        <v>11</v>
      </c>
      <c r="B211" s="622" t="s">
        <v>791</v>
      </c>
      <c r="C211" s="623">
        <v>2014</v>
      </c>
      <c r="D211" s="261">
        <v>1896.99</v>
      </c>
      <c r="E211" s="307"/>
      <c r="F211" s="321"/>
    </row>
    <row r="212" spans="1:6" ht="13.5" thickBot="1">
      <c r="A212" s="87">
        <v>12</v>
      </c>
      <c r="B212" s="92" t="s">
        <v>1003</v>
      </c>
      <c r="C212" s="272">
        <v>2014</v>
      </c>
      <c r="D212" s="12">
        <v>333</v>
      </c>
      <c r="E212" s="307"/>
      <c r="F212" s="321"/>
    </row>
    <row r="213" spans="1:6" ht="13.5" thickBot="1">
      <c r="A213" s="620">
        <v>13</v>
      </c>
      <c r="B213" s="92" t="s">
        <v>1004</v>
      </c>
      <c r="C213" s="272">
        <v>2014</v>
      </c>
      <c r="D213" s="12">
        <v>615</v>
      </c>
      <c r="E213" s="307"/>
      <c r="F213" s="321"/>
    </row>
    <row r="214" spans="1:6" ht="13.5" thickBot="1">
      <c r="A214" s="87">
        <v>14</v>
      </c>
      <c r="B214" s="92" t="s">
        <v>1005</v>
      </c>
      <c r="C214" s="272">
        <v>2014</v>
      </c>
      <c r="D214" s="12">
        <v>506</v>
      </c>
      <c r="E214" s="307"/>
      <c r="F214" s="321"/>
    </row>
    <row r="215" spans="1:6" ht="26.25" thickBot="1">
      <c r="A215" s="73"/>
      <c r="B215" s="255" t="s">
        <v>546</v>
      </c>
      <c r="C215" s="16"/>
      <c r="D215" s="139">
        <f>SUM(D201:D214)</f>
        <v>22422.760000000002</v>
      </c>
      <c r="E215" s="307">
        <v>20968.760000000002</v>
      </c>
      <c r="F215" s="321"/>
    </row>
    <row r="216" spans="1:6" ht="25.5">
      <c r="A216" s="214" t="s">
        <v>575</v>
      </c>
      <c r="B216" s="215"/>
      <c r="C216" s="215"/>
      <c r="D216" s="216"/>
      <c r="E216" s="307"/>
      <c r="F216" s="321"/>
    </row>
    <row r="217" spans="1:6" ht="13.5" thickBot="1">
      <c r="A217" s="264">
        <v>1</v>
      </c>
      <c r="B217" s="265" t="s">
        <v>599</v>
      </c>
      <c r="C217" s="264">
        <v>2011</v>
      </c>
      <c r="D217" s="275">
        <v>4380.02</v>
      </c>
      <c r="E217" s="307"/>
      <c r="F217" s="321"/>
    </row>
    <row r="218" spans="1:6" ht="26.25" thickBot="1">
      <c r="A218" s="16" t="s">
        <v>546</v>
      </c>
      <c r="B218" s="104" t="s">
        <v>546</v>
      </c>
      <c r="C218" s="16"/>
      <c r="D218" s="139">
        <f>SUM(D217:D217)</f>
        <v>4380.02</v>
      </c>
      <c r="E218" s="307">
        <v>4380.02</v>
      </c>
      <c r="F218" s="321"/>
    </row>
    <row r="219" spans="1:6" ht="12.75">
      <c r="A219" s="24" t="s">
        <v>730</v>
      </c>
      <c r="B219" s="24"/>
      <c r="C219" s="24"/>
      <c r="D219" s="24"/>
      <c r="E219" s="307"/>
      <c r="F219" s="321"/>
    </row>
    <row r="220" spans="1:6" ht="13.5" thickBot="1">
      <c r="A220" s="213" t="s">
        <v>542</v>
      </c>
      <c r="B220" s="213"/>
      <c r="C220" s="213"/>
      <c r="D220" s="213"/>
      <c r="E220" s="307"/>
      <c r="F220" s="321"/>
    </row>
    <row r="221" spans="1:6" ht="13.5" thickBot="1">
      <c r="A221" s="83">
        <v>1</v>
      </c>
      <c r="B221" s="92" t="s">
        <v>600</v>
      </c>
      <c r="C221" s="259">
        <v>2010</v>
      </c>
      <c r="D221" s="257">
        <v>340</v>
      </c>
      <c r="E221" s="307"/>
      <c r="F221" s="321"/>
    </row>
    <row r="222" spans="1:6" ht="13.5" thickBot="1">
      <c r="A222" s="83">
        <v>2</v>
      </c>
      <c r="B222" s="92" t="s">
        <v>601</v>
      </c>
      <c r="C222" s="259">
        <v>2010</v>
      </c>
      <c r="D222" s="257">
        <v>1750.01</v>
      </c>
      <c r="E222" s="307"/>
      <c r="F222" s="321"/>
    </row>
    <row r="223" spans="1:6" ht="13.5" thickBot="1">
      <c r="A223" s="83">
        <v>3</v>
      </c>
      <c r="B223" s="92" t="s">
        <v>602</v>
      </c>
      <c r="C223" s="259">
        <v>2010</v>
      </c>
      <c r="D223" s="257">
        <v>400</v>
      </c>
      <c r="E223" s="307"/>
      <c r="F223" s="321"/>
    </row>
    <row r="224" spans="1:6" ht="13.5" thickBot="1">
      <c r="A224" s="83">
        <v>4</v>
      </c>
      <c r="B224" s="256" t="s">
        <v>564</v>
      </c>
      <c r="C224" s="83">
        <v>2011</v>
      </c>
      <c r="D224" s="257">
        <v>2800</v>
      </c>
      <c r="E224" s="307"/>
      <c r="F224" s="321"/>
    </row>
    <row r="225" spans="1:6" ht="13.5" thickBot="1">
      <c r="A225" s="83">
        <v>5</v>
      </c>
      <c r="B225" s="92" t="s">
        <v>564</v>
      </c>
      <c r="C225" s="270">
        <v>2012</v>
      </c>
      <c r="D225" s="257">
        <v>2500</v>
      </c>
      <c r="E225" s="307"/>
      <c r="F225" s="321"/>
    </row>
    <row r="226" spans="1:6" ht="13.5" thickBot="1">
      <c r="A226" s="83">
        <v>6</v>
      </c>
      <c r="B226" s="92" t="s">
        <v>790</v>
      </c>
      <c r="C226" s="270">
        <v>2014</v>
      </c>
      <c r="D226" s="257">
        <v>2250</v>
      </c>
      <c r="E226" s="307"/>
      <c r="F226" s="321"/>
    </row>
    <row r="227" spans="1:6" ht="13.5" thickBot="1">
      <c r="A227" s="83">
        <v>7</v>
      </c>
      <c r="B227" s="92" t="s">
        <v>987</v>
      </c>
      <c r="C227" s="270">
        <v>2014</v>
      </c>
      <c r="D227" s="257">
        <v>499</v>
      </c>
      <c r="E227" s="307"/>
      <c r="F227" s="321"/>
    </row>
    <row r="228" spans="1:6" ht="13.5" thickBot="1">
      <c r="A228" s="83">
        <v>8</v>
      </c>
      <c r="B228" s="92" t="s">
        <v>1006</v>
      </c>
      <c r="C228" s="270">
        <v>2015</v>
      </c>
      <c r="D228" s="257">
        <v>2200.01</v>
      </c>
      <c r="E228" s="307"/>
      <c r="F228" s="321"/>
    </row>
    <row r="229" spans="1:6" ht="26.25" thickBot="1">
      <c r="A229" s="16"/>
      <c r="B229" s="104" t="s">
        <v>546</v>
      </c>
      <c r="C229" s="16"/>
      <c r="D229" s="139">
        <f>SUM(D221:D228)</f>
        <v>12739.02</v>
      </c>
      <c r="E229" s="307">
        <v>10615.01</v>
      </c>
      <c r="F229" s="321"/>
    </row>
    <row r="230" spans="1:6" ht="12.75">
      <c r="A230" s="24" t="s">
        <v>734</v>
      </c>
      <c r="B230" s="24"/>
      <c r="C230" s="2"/>
      <c r="D230" s="2"/>
      <c r="E230" s="307"/>
      <c r="F230" s="321"/>
    </row>
    <row r="231" spans="1:6" ht="13.5" thickBot="1">
      <c r="A231" s="213" t="s">
        <v>542</v>
      </c>
      <c r="B231" s="213"/>
      <c r="C231" s="213"/>
      <c r="D231" s="213"/>
      <c r="E231" s="307"/>
      <c r="F231" s="321"/>
    </row>
    <row r="232" spans="1:6" ht="13.5" thickBot="1">
      <c r="A232" s="83">
        <v>1</v>
      </c>
      <c r="B232" s="92" t="s">
        <v>603</v>
      </c>
      <c r="C232" s="272">
        <v>2011</v>
      </c>
      <c r="D232" s="12">
        <v>1380</v>
      </c>
      <c r="E232" s="307"/>
      <c r="F232" s="321"/>
    </row>
    <row r="233" spans="1:6" ht="13.5" thickBot="1">
      <c r="A233" s="83">
        <v>2</v>
      </c>
      <c r="B233" s="92" t="s">
        <v>1007</v>
      </c>
      <c r="C233" s="272">
        <v>2012</v>
      </c>
      <c r="D233" s="12">
        <v>369</v>
      </c>
      <c r="E233" s="307"/>
      <c r="F233" s="321"/>
    </row>
    <row r="234" spans="1:6" ht="13.5" thickBot="1">
      <c r="A234" s="83">
        <v>3</v>
      </c>
      <c r="B234" s="92" t="s">
        <v>604</v>
      </c>
      <c r="C234" s="272">
        <v>2012</v>
      </c>
      <c r="D234" s="12">
        <v>3499</v>
      </c>
      <c r="E234" s="307"/>
      <c r="F234" s="321"/>
    </row>
    <row r="235" spans="1:6" ht="13.5" thickBot="1">
      <c r="A235" s="83">
        <v>4</v>
      </c>
      <c r="B235" s="92" t="s">
        <v>614</v>
      </c>
      <c r="C235" s="272">
        <v>2013</v>
      </c>
      <c r="D235" s="12">
        <v>3499</v>
      </c>
      <c r="E235" s="307"/>
      <c r="F235" s="321"/>
    </row>
    <row r="236" spans="1:6" ht="13.5" thickBot="1">
      <c r="A236" s="83">
        <v>5</v>
      </c>
      <c r="B236" s="92" t="s">
        <v>615</v>
      </c>
      <c r="C236" s="272">
        <v>2013</v>
      </c>
      <c r="D236" s="12">
        <v>2400</v>
      </c>
      <c r="E236" s="307"/>
      <c r="F236" s="321"/>
    </row>
    <row r="237" spans="1:6" ht="13.5" thickBot="1">
      <c r="A237" s="83">
        <v>6</v>
      </c>
      <c r="B237" s="92" t="s">
        <v>616</v>
      </c>
      <c r="C237" s="272">
        <v>2013</v>
      </c>
      <c r="D237" s="12">
        <v>2790</v>
      </c>
      <c r="E237" s="307"/>
      <c r="F237" s="321"/>
    </row>
    <row r="238" spans="1:6" ht="13.5" thickBot="1">
      <c r="A238" s="83">
        <v>7</v>
      </c>
      <c r="B238" s="92" t="s">
        <v>1008</v>
      </c>
      <c r="C238" s="272">
        <v>2013</v>
      </c>
      <c r="D238" s="12">
        <v>289</v>
      </c>
      <c r="E238" s="307"/>
      <c r="F238" s="321"/>
    </row>
    <row r="239" spans="1:6" ht="13.5" thickBot="1">
      <c r="A239" s="83">
        <v>8</v>
      </c>
      <c r="B239" s="92" t="s">
        <v>1009</v>
      </c>
      <c r="C239" s="272">
        <v>2014</v>
      </c>
      <c r="D239" s="12">
        <v>2597.99</v>
      </c>
      <c r="E239" s="307"/>
      <c r="F239" s="321"/>
    </row>
    <row r="240" spans="1:6" ht="13.5" thickBot="1">
      <c r="A240" s="83">
        <v>9</v>
      </c>
      <c r="B240" s="92" t="s">
        <v>1010</v>
      </c>
      <c r="C240" s="272">
        <v>2014</v>
      </c>
      <c r="D240" s="12">
        <v>199</v>
      </c>
      <c r="E240" s="307"/>
      <c r="F240" s="321"/>
    </row>
    <row r="241" spans="1:6" ht="13.5" thickBot="1">
      <c r="A241" s="83">
        <v>10</v>
      </c>
      <c r="B241" s="92" t="s">
        <v>1011</v>
      </c>
      <c r="C241" s="272">
        <v>2014</v>
      </c>
      <c r="D241" s="12">
        <v>761.37</v>
      </c>
      <c r="E241" s="307"/>
      <c r="F241" s="321"/>
    </row>
    <row r="242" spans="1:6" ht="13.5" thickBot="1">
      <c r="A242" s="83">
        <v>11</v>
      </c>
      <c r="B242" s="92" t="s">
        <v>1012</v>
      </c>
      <c r="C242" s="272">
        <v>2014</v>
      </c>
      <c r="D242" s="12">
        <v>1961.94</v>
      </c>
      <c r="E242" s="307"/>
      <c r="F242" s="321"/>
    </row>
    <row r="243" spans="1:6" ht="13.5" thickBot="1">
      <c r="A243" s="83">
        <v>12</v>
      </c>
      <c r="B243" s="92" t="s">
        <v>1013</v>
      </c>
      <c r="C243" s="272">
        <v>2014</v>
      </c>
      <c r="D243" s="12">
        <v>2858</v>
      </c>
      <c r="E243" s="307"/>
      <c r="F243" s="321"/>
    </row>
    <row r="244" spans="1:6" ht="13.5" thickBot="1">
      <c r="A244" s="83">
        <v>13</v>
      </c>
      <c r="B244" s="92" t="s">
        <v>1014</v>
      </c>
      <c r="C244" s="272">
        <v>2015</v>
      </c>
      <c r="D244" s="12">
        <v>4287</v>
      </c>
      <c r="E244" s="307"/>
      <c r="F244" s="321"/>
    </row>
    <row r="245" spans="1:6" ht="13.5" thickBot="1">
      <c r="A245" s="83">
        <v>14</v>
      </c>
      <c r="B245" s="92" t="s">
        <v>1015</v>
      </c>
      <c r="C245" s="272">
        <v>2015</v>
      </c>
      <c r="D245" s="12">
        <v>2399.99</v>
      </c>
      <c r="E245" s="307"/>
      <c r="F245" s="321"/>
    </row>
    <row r="246" spans="1:6" ht="26.25" thickBot="1">
      <c r="A246" s="16" t="s">
        <v>605</v>
      </c>
      <c r="B246" s="104" t="s">
        <v>546</v>
      </c>
      <c r="C246" s="16"/>
      <c r="D246" s="139">
        <f>SUM(D232:D245)</f>
        <v>29291.289999999994</v>
      </c>
      <c r="E246" s="307">
        <v>33112.479999999996</v>
      </c>
      <c r="F246" s="321"/>
    </row>
    <row r="247" spans="1:6" ht="12.75">
      <c r="A247" s="24" t="s">
        <v>738</v>
      </c>
      <c r="B247" s="24"/>
      <c r="C247" s="24"/>
      <c r="D247" s="2"/>
      <c r="E247" s="307"/>
      <c r="F247" s="321"/>
    </row>
    <row r="248" spans="1:6" ht="12.75">
      <c r="A248" s="213" t="s">
        <v>542</v>
      </c>
      <c r="B248" s="213"/>
      <c r="C248" s="213"/>
      <c r="D248" s="213"/>
      <c r="E248" s="307"/>
      <c r="F248" s="321"/>
    </row>
    <row r="249" spans="1:6" ht="12.75">
      <c r="A249" s="87">
        <v>1</v>
      </c>
      <c r="B249" s="253" t="s">
        <v>606</v>
      </c>
      <c r="C249" s="87">
        <v>2011</v>
      </c>
      <c r="D249" s="254">
        <v>3493.2</v>
      </c>
      <c r="E249" s="307"/>
      <c r="F249" s="321"/>
    </row>
    <row r="250" spans="1:6" ht="12.75">
      <c r="A250" s="87">
        <v>2</v>
      </c>
      <c r="B250" s="253" t="s">
        <v>607</v>
      </c>
      <c r="C250" s="87">
        <v>2011</v>
      </c>
      <c r="D250" s="254">
        <v>1474.77</v>
      </c>
      <c r="E250" s="307"/>
      <c r="F250" s="321"/>
    </row>
    <row r="251" spans="1:6" ht="12.75">
      <c r="A251" s="87">
        <v>3</v>
      </c>
      <c r="B251" s="253" t="s">
        <v>343</v>
      </c>
      <c r="C251" s="87">
        <v>2012</v>
      </c>
      <c r="D251" s="254">
        <v>1491</v>
      </c>
      <c r="E251" s="307"/>
      <c r="F251" s="321"/>
    </row>
    <row r="252" spans="1:6" ht="12.75">
      <c r="A252" s="87">
        <v>4</v>
      </c>
      <c r="B252" s="253" t="s">
        <v>344</v>
      </c>
      <c r="C252" s="87">
        <v>2012</v>
      </c>
      <c r="D252" s="254">
        <v>480</v>
      </c>
      <c r="E252" s="307"/>
      <c r="F252" s="321"/>
    </row>
    <row r="253" spans="1:6" ht="12.75">
      <c r="A253" s="87">
        <v>5</v>
      </c>
      <c r="B253" s="253" t="s">
        <v>334</v>
      </c>
      <c r="C253" s="87">
        <v>2012</v>
      </c>
      <c r="D253" s="254">
        <v>2458</v>
      </c>
      <c r="E253" s="307"/>
      <c r="F253" s="321"/>
    </row>
    <row r="254" spans="1:6" ht="12.75">
      <c r="A254" s="87">
        <v>6</v>
      </c>
      <c r="B254" s="253" t="s">
        <v>993</v>
      </c>
      <c r="C254" s="87">
        <v>2014</v>
      </c>
      <c r="D254" s="254">
        <v>380</v>
      </c>
      <c r="E254" s="307"/>
      <c r="F254" s="321"/>
    </row>
    <row r="255" spans="1:6" ht="12.75">
      <c r="A255" s="87">
        <v>7</v>
      </c>
      <c r="B255" s="253" t="s">
        <v>1016</v>
      </c>
      <c r="C255" s="87">
        <v>2014</v>
      </c>
      <c r="D255" s="254">
        <v>2880.01</v>
      </c>
      <c r="E255" s="307"/>
      <c r="F255" s="321"/>
    </row>
    <row r="256" spans="1:6" ht="26.25" thickBot="1">
      <c r="A256" s="73" t="s">
        <v>608</v>
      </c>
      <c r="B256" s="255" t="s">
        <v>546</v>
      </c>
      <c r="C256" s="73"/>
      <c r="D256" s="379">
        <f>SUM(D249:D255)</f>
        <v>12656.98</v>
      </c>
      <c r="E256" s="307">
        <v>51666.97</v>
      </c>
      <c r="F256" s="321"/>
    </row>
    <row r="257" spans="1:6" ht="12.75">
      <c r="A257" s="209" t="s">
        <v>741</v>
      </c>
      <c r="B257" s="209"/>
      <c r="C257" s="98"/>
      <c r="D257" s="98"/>
      <c r="E257" s="307"/>
      <c r="F257" s="321"/>
    </row>
    <row r="258" spans="1:6" ht="12.75">
      <c r="A258" s="213" t="s">
        <v>542</v>
      </c>
      <c r="B258" s="213"/>
      <c r="C258" s="213"/>
      <c r="D258" s="213"/>
      <c r="E258" s="307"/>
      <c r="F258" s="321"/>
    </row>
    <row r="259" spans="1:6" ht="13.5" thickBot="1">
      <c r="A259" s="83">
        <v>1</v>
      </c>
      <c r="B259" s="196" t="s">
        <v>917</v>
      </c>
      <c r="C259" s="83"/>
      <c r="D259" s="197">
        <v>1205679</v>
      </c>
      <c r="E259" s="307"/>
      <c r="F259" s="321"/>
    </row>
    <row r="260" spans="1:6" ht="26.25" thickBot="1">
      <c r="A260" s="16"/>
      <c r="B260" s="104" t="s">
        <v>546</v>
      </c>
      <c r="C260" s="16"/>
      <c r="D260" s="139">
        <v>1205679</v>
      </c>
      <c r="E260" s="307">
        <v>1205679</v>
      </c>
      <c r="F260" s="321"/>
    </row>
    <row r="261" spans="1:6" ht="12.75">
      <c r="A261" s="203" t="s">
        <v>360</v>
      </c>
      <c r="B261" s="203"/>
      <c r="C261" s="203"/>
      <c r="D261" s="58"/>
      <c r="E261" s="307"/>
      <c r="F261" s="321"/>
    </row>
    <row r="262" spans="1:6" ht="12.75">
      <c r="A262" s="213" t="s">
        <v>542</v>
      </c>
      <c r="B262" s="213"/>
      <c r="C262" s="213"/>
      <c r="D262" s="213"/>
      <c r="E262" s="307"/>
      <c r="F262" s="321"/>
    </row>
    <row r="263" spans="1:6" ht="13.5" thickBot="1">
      <c r="A263" s="632">
        <v>1</v>
      </c>
      <c r="B263" s="196" t="s">
        <v>336</v>
      </c>
      <c r="C263" s="83">
        <v>2014</v>
      </c>
      <c r="D263" s="197">
        <v>1480</v>
      </c>
      <c r="E263" s="307"/>
      <c r="F263" s="321"/>
    </row>
    <row r="264" spans="1:6" ht="26.25" thickBot="1">
      <c r="A264" s="633">
        <v>2</v>
      </c>
      <c r="B264" s="196" t="s">
        <v>1023</v>
      </c>
      <c r="C264" s="83">
        <v>2014</v>
      </c>
      <c r="D264" s="197">
        <v>3555</v>
      </c>
      <c r="E264" s="307"/>
      <c r="F264" s="321"/>
    </row>
    <row r="265" spans="1:6" ht="13.5" thickBot="1">
      <c r="A265" s="633">
        <v>3</v>
      </c>
      <c r="B265" s="196" t="s">
        <v>1024</v>
      </c>
      <c r="C265" s="83">
        <v>2015</v>
      </c>
      <c r="D265" s="197">
        <v>1869</v>
      </c>
      <c r="E265" s="307"/>
      <c r="F265" s="321"/>
    </row>
    <row r="266" spans="1:6" ht="13.5" thickBot="1">
      <c r="A266" s="634">
        <v>4</v>
      </c>
      <c r="B266" s="196" t="s">
        <v>1025</v>
      </c>
      <c r="C266" s="83">
        <v>2015</v>
      </c>
      <c r="D266" s="197">
        <v>5412</v>
      </c>
      <c r="E266" s="307"/>
      <c r="F266" s="321"/>
    </row>
    <row r="267" spans="1:6" ht="26.25" thickBot="1">
      <c r="A267" s="16"/>
      <c r="B267" s="104" t="s">
        <v>546</v>
      </c>
      <c r="C267" s="16"/>
      <c r="D267" s="139">
        <f>SUM(D263:D266)</f>
        <v>12316</v>
      </c>
      <c r="E267" s="307">
        <v>1480</v>
      </c>
      <c r="F267" s="321"/>
    </row>
    <row r="268" spans="1:6" ht="13.5" thickBot="1">
      <c r="A268" s="693" t="s">
        <v>609</v>
      </c>
      <c r="B268" s="693"/>
      <c r="C268" s="334"/>
      <c r="D268" s="334"/>
      <c r="E268" s="307"/>
      <c r="F268" s="321"/>
    </row>
    <row r="269" spans="1:6" ht="13.5" thickBot="1">
      <c r="A269" s="83">
        <v>1</v>
      </c>
      <c r="B269" s="92" t="s">
        <v>610</v>
      </c>
      <c r="C269" s="83">
        <v>2011</v>
      </c>
      <c r="D269" s="12">
        <v>20910</v>
      </c>
      <c r="E269" s="307"/>
      <c r="F269" s="321"/>
    </row>
    <row r="270" spans="1:6" ht="13.5" thickBot="1">
      <c r="A270" s="87">
        <v>2</v>
      </c>
      <c r="B270" s="92" t="s">
        <v>611</v>
      </c>
      <c r="C270" s="87" t="s">
        <v>612</v>
      </c>
      <c r="D270" s="12">
        <v>168459.86</v>
      </c>
      <c r="E270" s="307"/>
      <c r="F270" s="321"/>
    </row>
    <row r="271" spans="1:6" ht="26.25" thickBot="1">
      <c r="A271" s="16"/>
      <c r="B271" s="104" t="s">
        <v>546</v>
      </c>
      <c r="C271" s="16"/>
      <c r="D271" s="139">
        <f>SUM(D269:D270)</f>
        <v>189369.86</v>
      </c>
      <c r="E271" s="307">
        <v>189369.86</v>
      </c>
      <c r="F271" s="321"/>
    </row>
    <row r="272" spans="1:6" ht="25.5">
      <c r="A272" s="214" t="s">
        <v>575</v>
      </c>
      <c r="B272" s="215"/>
      <c r="C272" s="215"/>
      <c r="D272" s="216"/>
      <c r="E272" s="307"/>
      <c r="F272" s="321"/>
    </row>
    <row r="273" spans="1:6" ht="15.75" thickBot="1">
      <c r="A273" s="690" t="s">
        <v>400</v>
      </c>
      <c r="B273" s="694"/>
      <c r="C273" s="233"/>
      <c r="D273" s="233"/>
      <c r="E273" s="307"/>
      <c r="F273" s="321"/>
    </row>
    <row r="274" spans="1:6" ht="13.5" thickBot="1">
      <c r="A274" s="19">
        <v>1</v>
      </c>
      <c r="B274" s="20" t="s">
        <v>613</v>
      </c>
      <c r="C274" s="168">
        <v>2010</v>
      </c>
      <c r="D274" s="21">
        <v>6458.87</v>
      </c>
      <c r="E274" s="586"/>
      <c r="F274" s="321"/>
    </row>
    <row r="275" spans="1:6" ht="26.25" thickBot="1">
      <c r="A275" s="16"/>
      <c r="B275" s="104" t="s">
        <v>546</v>
      </c>
      <c r="C275" s="73"/>
      <c r="D275" s="139">
        <f>SUM(D274)</f>
        <v>6458.87</v>
      </c>
      <c r="E275" s="307">
        <v>6458.87</v>
      </c>
      <c r="F275" s="321"/>
    </row>
    <row r="276" spans="1:6" ht="15.75" thickBot="1">
      <c r="A276" s="690" t="s">
        <v>671</v>
      </c>
      <c r="B276" s="691"/>
      <c r="C276" s="233"/>
      <c r="D276" s="233"/>
      <c r="E276" s="307"/>
      <c r="F276" s="321"/>
    </row>
    <row r="277" spans="1:6" ht="13.5" thickBot="1">
      <c r="A277" s="213" t="s">
        <v>542</v>
      </c>
      <c r="B277" s="213"/>
      <c r="C277" s="213"/>
      <c r="D277" s="213"/>
      <c r="E277" s="307"/>
      <c r="F277" s="321"/>
    </row>
    <row r="278" spans="1:6" ht="13.5" thickBot="1">
      <c r="A278" s="87">
        <v>1</v>
      </c>
      <c r="B278" s="74" t="s">
        <v>956</v>
      </c>
      <c r="C278" s="87">
        <v>2010</v>
      </c>
      <c r="D278" s="72">
        <v>1340</v>
      </c>
      <c r="E278" s="307"/>
      <c r="F278" s="321"/>
    </row>
    <row r="279" spans="1:6" ht="13.5" thickBot="1">
      <c r="A279" s="87">
        <v>2</v>
      </c>
      <c r="B279" s="74" t="s">
        <v>957</v>
      </c>
      <c r="C279" s="87">
        <v>2011</v>
      </c>
      <c r="D279" s="72">
        <v>1760</v>
      </c>
      <c r="E279" s="307"/>
      <c r="F279" s="321"/>
    </row>
    <row r="280" spans="1:6" ht="13.5" thickBot="1">
      <c r="A280" s="87">
        <v>3</v>
      </c>
      <c r="B280" s="74" t="s">
        <v>958</v>
      </c>
      <c r="C280" s="87">
        <v>2011</v>
      </c>
      <c r="D280" s="72">
        <v>1500</v>
      </c>
      <c r="E280" s="307"/>
      <c r="F280" s="321"/>
    </row>
    <row r="281" spans="1:6" ht="13.5" thickBot="1">
      <c r="A281" s="87">
        <v>4</v>
      </c>
      <c r="B281" s="74" t="s">
        <v>959</v>
      </c>
      <c r="C281" s="87">
        <v>2011</v>
      </c>
      <c r="D281" s="72">
        <v>1050</v>
      </c>
      <c r="E281" s="307"/>
      <c r="F281" s="321"/>
    </row>
    <row r="282" spans="1:6" ht="13.5" thickBot="1">
      <c r="A282" s="87">
        <v>5</v>
      </c>
      <c r="B282" s="74" t="s">
        <v>345</v>
      </c>
      <c r="C282" s="87">
        <v>2012</v>
      </c>
      <c r="D282" s="72">
        <v>2321.5</v>
      </c>
      <c r="E282" s="307"/>
      <c r="F282" s="321"/>
    </row>
    <row r="283" spans="1:6" ht="13.5" thickBot="1">
      <c r="A283" s="87">
        <v>6</v>
      </c>
      <c r="B283" s="74" t="s">
        <v>960</v>
      </c>
      <c r="C283" s="87">
        <v>2012</v>
      </c>
      <c r="D283" s="72">
        <v>1000</v>
      </c>
      <c r="E283" s="307"/>
      <c r="F283" s="321"/>
    </row>
    <row r="284" spans="1:6" ht="13.5" thickBot="1">
      <c r="A284" s="87">
        <v>7</v>
      </c>
      <c r="B284" s="74" t="s">
        <v>961</v>
      </c>
      <c r="C284" s="87">
        <v>2014</v>
      </c>
      <c r="D284" s="72">
        <v>2460</v>
      </c>
      <c r="E284" s="307"/>
      <c r="F284" s="321"/>
    </row>
    <row r="285" spans="1:6" ht="13.5" thickBot="1">
      <c r="A285" s="87">
        <v>8</v>
      </c>
      <c r="B285" s="74" t="s">
        <v>962</v>
      </c>
      <c r="C285" s="87">
        <v>2014</v>
      </c>
      <c r="D285" s="72">
        <v>640</v>
      </c>
      <c r="E285" s="586"/>
      <c r="F285" s="321"/>
    </row>
    <row r="286" spans="1:6" ht="13.5" thickBot="1">
      <c r="A286" s="87">
        <v>9</v>
      </c>
      <c r="B286" s="74" t="s">
        <v>956</v>
      </c>
      <c r="C286" s="87">
        <v>2015</v>
      </c>
      <c r="D286" s="72">
        <v>1780</v>
      </c>
      <c r="E286" s="307"/>
      <c r="F286" s="321"/>
    </row>
    <row r="287" spans="1:6" ht="13.5" thickBot="1">
      <c r="A287" s="87">
        <v>10</v>
      </c>
      <c r="B287" s="74" t="s">
        <v>346</v>
      </c>
      <c r="C287" s="87">
        <v>2010</v>
      </c>
      <c r="D287" s="72">
        <v>3400</v>
      </c>
      <c r="E287" s="307"/>
      <c r="F287" s="321"/>
    </row>
    <row r="288" spans="1:6" ht="13.5" thickBot="1">
      <c r="A288" s="87">
        <v>11</v>
      </c>
      <c r="B288" s="74" t="s">
        <v>963</v>
      </c>
      <c r="C288" s="87">
        <v>2013</v>
      </c>
      <c r="D288" s="72">
        <v>3450</v>
      </c>
      <c r="E288" s="307"/>
      <c r="F288" s="321"/>
    </row>
    <row r="289" spans="1:6" ht="26.25" thickBot="1">
      <c r="A289" s="53"/>
      <c r="B289" s="104" t="s">
        <v>546</v>
      </c>
      <c r="C289" s="53"/>
      <c r="D289" s="380">
        <f>SUM(D278:D288)</f>
        <v>20701.5</v>
      </c>
      <c r="E289" s="307">
        <v>23161.5</v>
      </c>
      <c r="F289" s="321"/>
    </row>
    <row r="290" spans="1:6" ht="13.5" thickBot="1">
      <c r="A290" s="213" t="s">
        <v>794</v>
      </c>
      <c r="B290" s="213"/>
      <c r="C290" s="213"/>
      <c r="D290" s="213"/>
      <c r="E290" s="307"/>
      <c r="F290" s="321"/>
    </row>
    <row r="291" spans="1:6" ht="13.5" thickBot="1">
      <c r="A291" s="87">
        <v>1</v>
      </c>
      <c r="B291" s="74" t="s">
        <v>795</v>
      </c>
      <c r="C291" s="56">
        <v>2013</v>
      </c>
      <c r="D291" s="72">
        <v>1469.28</v>
      </c>
      <c r="E291" s="307"/>
      <c r="F291" s="321"/>
    </row>
    <row r="292" spans="1:6" ht="13.5" thickBot="1">
      <c r="A292" s="87">
        <v>2</v>
      </c>
      <c r="B292" s="74" t="s">
        <v>795</v>
      </c>
      <c r="C292" s="56">
        <v>2013</v>
      </c>
      <c r="D292" s="72">
        <v>1469.28</v>
      </c>
      <c r="E292" s="307"/>
      <c r="F292" s="321"/>
    </row>
    <row r="293" spans="1:6" ht="26.25" thickBot="1">
      <c r="A293" s="53"/>
      <c r="B293" s="104" t="s">
        <v>546</v>
      </c>
      <c r="C293" s="53"/>
      <c r="D293" s="380">
        <f>SUM(D291:D292)</f>
        <v>2938.56</v>
      </c>
      <c r="E293" s="307">
        <v>2938.56</v>
      </c>
      <c r="F293" s="321"/>
    </row>
    <row r="294" spans="1:6" ht="12.75">
      <c r="A294" s="686" t="s">
        <v>741</v>
      </c>
      <c r="B294" s="686"/>
      <c r="C294" s="686"/>
      <c r="D294" s="686"/>
      <c r="E294" s="307"/>
      <c r="F294" s="321"/>
    </row>
    <row r="295" spans="1:6" ht="12.75">
      <c r="A295" s="687" t="s">
        <v>542</v>
      </c>
      <c r="B295" s="688"/>
      <c r="C295" s="688"/>
      <c r="D295" s="689"/>
      <c r="E295" s="307"/>
      <c r="F295" s="321"/>
    </row>
    <row r="296" spans="1:4" ht="25.5">
      <c r="A296" s="69">
        <v>1</v>
      </c>
      <c r="B296" s="280" t="s">
        <v>30</v>
      </c>
      <c r="C296" s="69">
        <v>2011</v>
      </c>
      <c r="D296" s="172">
        <v>7520</v>
      </c>
    </row>
    <row r="297" spans="1:6" ht="25.5">
      <c r="A297" s="69">
        <v>2</v>
      </c>
      <c r="B297" s="280" t="s">
        <v>31</v>
      </c>
      <c r="C297" s="69">
        <v>2011</v>
      </c>
      <c r="D297" s="172">
        <v>3760</v>
      </c>
      <c r="F297" s="587" t="s">
        <v>802</v>
      </c>
    </row>
    <row r="298" spans="1:4" ht="25.5">
      <c r="A298" s="69">
        <v>3</v>
      </c>
      <c r="B298" s="280" t="s">
        <v>32</v>
      </c>
      <c r="C298" s="69">
        <v>2011</v>
      </c>
      <c r="D298" s="172">
        <v>7520</v>
      </c>
    </row>
    <row r="299" spans="1:4" ht="12.75">
      <c r="A299" s="69">
        <v>4</v>
      </c>
      <c r="B299" s="280" t="s">
        <v>33</v>
      </c>
      <c r="C299" s="69">
        <v>2011</v>
      </c>
      <c r="D299" s="172">
        <v>8200</v>
      </c>
    </row>
    <row r="300" spans="1:5" ht="12.75">
      <c r="A300" s="69">
        <v>5</v>
      </c>
      <c r="B300" s="280" t="s">
        <v>34</v>
      </c>
      <c r="C300" s="69">
        <v>2010</v>
      </c>
      <c r="D300" s="172">
        <v>4526</v>
      </c>
      <c r="E300" s="631"/>
    </row>
    <row r="301" spans="1:5" ht="12.75">
      <c r="A301" s="69">
        <v>6</v>
      </c>
      <c r="B301" s="93" t="s">
        <v>35</v>
      </c>
      <c r="C301" s="69">
        <v>2010</v>
      </c>
      <c r="D301" s="172">
        <v>4526</v>
      </c>
      <c r="E301" s="631"/>
    </row>
    <row r="302" spans="1:5" ht="12.75">
      <c r="A302" s="69">
        <v>7</v>
      </c>
      <c r="B302" s="93" t="s">
        <v>36</v>
      </c>
      <c r="C302" s="69">
        <v>2010</v>
      </c>
      <c r="D302" s="172">
        <v>6789</v>
      </c>
      <c r="E302" s="631"/>
    </row>
    <row r="303" spans="1:5" ht="25.5">
      <c r="A303" s="69">
        <v>8</v>
      </c>
      <c r="B303" s="280" t="s">
        <v>37</v>
      </c>
      <c r="C303" s="69">
        <v>2010</v>
      </c>
      <c r="D303" s="172">
        <v>6789</v>
      </c>
      <c r="E303" s="631"/>
    </row>
    <row r="304" spans="1:5" ht="12.75">
      <c r="A304" s="69">
        <v>9</v>
      </c>
      <c r="B304" s="280" t="s">
        <v>38</v>
      </c>
      <c r="C304" s="69">
        <v>2010</v>
      </c>
      <c r="D304" s="172">
        <v>3660</v>
      </c>
      <c r="E304" s="631"/>
    </row>
    <row r="305" spans="1:5" ht="12.75">
      <c r="A305" s="69">
        <v>10</v>
      </c>
      <c r="B305" s="280" t="s">
        <v>39</v>
      </c>
      <c r="C305" s="69">
        <v>2012</v>
      </c>
      <c r="D305" s="281">
        <v>1318</v>
      </c>
      <c r="E305" s="307"/>
    </row>
    <row r="306" spans="1:5" ht="12.75">
      <c r="A306" s="69">
        <v>11</v>
      </c>
      <c r="B306" s="280" t="s">
        <v>40</v>
      </c>
      <c r="C306" s="69">
        <v>2012</v>
      </c>
      <c r="D306" s="281">
        <v>2309</v>
      </c>
      <c r="E306" s="307"/>
    </row>
    <row r="307" spans="1:5" ht="12.75">
      <c r="A307" s="69">
        <v>12</v>
      </c>
      <c r="B307" s="280" t="s">
        <v>41</v>
      </c>
      <c r="C307" s="69">
        <v>2012</v>
      </c>
      <c r="D307" s="281">
        <v>4968</v>
      </c>
      <c r="E307" s="307"/>
    </row>
    <row r="308" spans="1:5" ht="12.75">
      <c r="A308" s="69">
        <v>13</v>
      </c>
      <c r="B308" s="280" t="s">
        <v>42</v>
      </c>
      <c r="C308" s="69">
        <v>2012</v>
      </c>
      <c r="D308" s="281">
        <v>6012</v>
      </c>
      <c r="E308" s="307"/>
    </row>
    <row r="309" spans="1:5" ht="12.75">
      <c r="A309" s="69">
        <v>14</v>
      </c>
      <c r="B309" s="280" t="s">
        <v>43</v>
      </c>
      <c r="C309" s="69">
        <v>2012</v>
      </c>
      <c r="D309" s="281">
        <v>5727.06</v>
      </c>
      <c r="E309" s="307"/>
    </row>
    <row r="310" spans="1:5" ht="12.75">
      <c r="A310" s="69">
        <v>15</v>
      </c>
      <c r="B310" s="280" t="s">
        <v>44</v>
      </c>
      <c r="C310" s="69">
        <v>2012</v>
      </c>
      <c r="D310" s="281">
        <v>3724.95</v>
      </c>
      <c r="E310" s="307"/>
    </row>
    <row r="311" spans="1:5" ht="38.25">
      <c r="A311" s="69">
        <v>16</v>
      </c>
      <c r="B311" s="280" t="s">
        <v>45</v>
      </c>
      <c r="C311" s="69">
        <v>2012</v>
      </c>
      <c r="D311" s="172">
        <v>19000</v>
      </c>
      <c r="E311" s="307"/>
    </row>
    <row r="312" spans="1:5" ht="12.75">
      <c r="A312" s="69">
        <v>17</v>
      </c>
      <c r="B312" s="280" t="s">
        <v>46</v>
      </c>
      <c r="C312" s="69">
        <v>2012</v>
      </c>
      <c r="D312" s="172">
        <v>14250</v>
      </c>
      <c r="E312" s="307"/>
    </row>
    <row r="313" spans="1:6" ht="25.5">
      <c r="A313" s="69">
        <v>18</v>
      </c>
      <c r="B313" s="280" t="s">
        <v>47</v>
      </c>
      <c r="C313" s="69">
        <v>2012</v>
      </c>
      <c r="D313" s="172">
        <v>57000</v>
      </c>
      <c r="F313" s="587" t="s">
        <v>803</v>
      </c>
    </row>
    <row r="314" spans="1:5" ht="12.75">
      <c r="A314" s="69">
        <v>19</v>
      </c>
      <c r="B314" s="280" t="s">
        <v>48</v>
      </c>
      <c r="C314" s="69">
        <v>2012</v>
      </c>
      <c r="D314" s="172">
        <v>11966.72</v>
      </c>
      <c r="E314" s="307"/>
    </row>
    <row r="315" spans="1:5" ht="12.75">
      <c r="A315" s="69">
        <v>20</v>
      </c>
      <c r="B315" s="280" t="s">
        <v>49</v>
      </c>
      <c r="C315" s="69">
        <v>2012</v>
      </c>
      <c r="D315" s="172">
        <v>11966.72</v>
      </c>
      <c r="E315" s="307"/>
    </row>
    <row r="316" spans="1:5" ht="12.75">
      <c r="A316" s="69">
        <v>21</v>
      </c>
      <c r="B316" s="280" t="s">
        <v>50</v>
      </c>
      <c r="C316" s="69">
        <v>2012</v>
      </c>
      <c r="D316" s="172">
        <v>28721.8</v>
      </c>
      <c r="E316" s="307"/>
    </row>
    <row r="317" spans="1:5" ht="25.5">
      <c r="A317" s="69">
        <v>22</v>
      </c>
      <c r="B317" s="280" t="s">
        <v>51</v>
      </c>
      <c r="C317" s="69">
        <v>2012</v>
      </c>
      <c r="D317" s="172">
        <v>21872.22</v>
      </c>
      <c r="E317" s="307"/>
    </row>
    <row r="318" spans="1:5" ht="25.5">
      <c r="A318" s="69">
        <v>23</v>
      </c>
      <c r="B318" s="280" t="s">
        <v>52</v>
      </c>
      <c r="C318" s="69">
        <v>2012</v>
      </c>
      <c r="D318" s="172">
        <v>26468.9</v>
      </c>
      <c r="E318" s="307"/>
    </row>
    <row r="319" spans="1:5" ht="12.75">
      <c r="A319" s="69">
        <v>24</v>
      </c>
      <c r="B319" s="280" t="s">
        <v>53</v>
      </c>
      <c r="C319" s="69">
        <v>2012</v>
      </c>
      <c r="D319" s="281">
        <v>13591.48</v>
      </c>
      <c r="E319" s="307"/>
    </row>
    <row r="320" spans="1:5" ht="12.75">
      <c r="A320" s="69">
        <v>25</v>
      </c>
      <c r="B320" s="280" t="s">
        <v>54</v>
      </c>
      <c r="C320" s="69">
        <v>2012</v>
      </c>
      <c r="D320" s="281">
        <v>13591.48</v>
      </c>
      <c r="E320" s="307"/>
    </row>
    <row r="321" spans="1:5" ht="12.75">
      <c r="A321" s="69">
        <v>26</v>
      </c>
      <c r="B321" s="280" t="s">
        <v>55</v>
      </c>
      <c r="C321" s="69">
        <v>2012</v>
      </c>
      <c r="D321" s="281">
        <v>23995.7</v>
      </c>
      <c r="E321" s="307"/>
    </row>
    <row r="322" spans="1:5" ht="12.75">
      <c r="A322" s="69">
        <v>27</v>
      </c>
      <c r="B322" s="280" t="s">
        <v>56</v>
      </c>
      <c r="C322" s="69">
        <v>2012</v>
      </c>
      <c r="D322" s="281">
        <v>62042.4</v>
      </c>
      <c r="E322" s="307"/>
    </row>
    <row r="323" spans="1:5" ht="12.75">
      <c r="A323" s="69">
        <v>28</v>
      </c>
      <c r="B323" s="280" t="s">
        <v>57</v>
      </c>
      <c r="C323" s="69">
        <v>2012</v>
      </c>
      <c r="D323" s="281">
        <v>38524.44</v>
      </c>
      <c r="E323" s="307"/>
    </row>
    <row r="324" spans="1:5" ht="12.75">
      <c r="A324" s="69">
        <v>29</v>
      </c>
      <c r="B324" s="280" t="s">
        <v>58</v>
      </c>
      <c r="C324" s="69">
        <v>2012</v>
      </c>
      <c r="D324" s="281">
        <v>2943.44</v>
      </c>
      <c r="E324" s="307"/>
    </row>
    <row r="325" spans="1:5" ht="12.75">
      <c r="A325" s="69">
        <v>30</v>
      </c>
      <c r="B325" s="280" t="s">
        <v>59</v>
      </c>
      <c r="C325" s="69">
        <v>2012</v>
      </c>
      <c r="D325" s="281">
        <v>10000</v>
      </c>
      <c r="E325" s="307"/>
    </row>
    <row r="326" spans="1:5" ht="12.75">
      <c r="A326" s="69">
        <v>31</v>
      </c>
      <c r="B326" s="280" t="s">
        <v>60</v>
      </c>
      <c r="C326" s="69">
        <v>2012</v>
      </c>
      <c r="D326" s="281">
        <v>94.5</v>
      </c>
      <c r="E326" s="307"/>
    </row>
    <row r="327" spans="1:5" ht="12.75">
      <c r="A327" s="69">
        <v>32</v>
      </c>
      <c r="B327" s="280" t="s">
        <v>61</v>
      </c>
      <c r="C327" s="69">
        <v>2012</v>
      </c>
      <c r="D327" s="172">
        <v>198.5</v>
      </c>
      <c r="E327" s="307"/>
    </row>
    <row r="328" spans="1:5" ht="25.5">
      <c r="A328" s="69">
        <v>33</v>
      </c>
      <c r="B328" s="280" t="s">
        <v>62</v>
      </c>
      <c r="C328" s="69">
        <v>2012</v>
      </c>
      <c r="D328" s="172">
        <v>3712</v>
      </c>
      <c r="E328" s="307"/>
    </row>
    <row r="329" spans="1:5" ht="12.75">
      <c r="A329" s="69">
        <v>34</v>
      </c>
      <c r="B329" s="280" t="s">
        <v>63</v>
      </c>
      <c r="C329" s="69">
        <v>2012</v>
      </c>
      <c r="D329" s="172">
        <v>1100</v>
      </c>
      <c r="E329" s="307"/>
    </row>
    <row r="330" spans="1:5" ht="12.75">
      <c r="A330" s="69">
        <v>35</v>
      </c>
      <c r="B330" s="280" t="s">
        <v>64</v>
      </c>
      <c r="C330" s="69">
        <v>2012</v>
      </c>
      <c r="D330" s="172">
        <v>1055</v>
      </c>
      <c r="E330" s="307"/>
    </row>
    <row r="331" spans="1:5" ht="25.5">
      <c r="A331" s="69">
        <v>36</v>
      </c>
      <c r="B331" s="280" t="s">
        <v>65</v>
      </c>
      <c r="C331" s="69">
        <v>2012</v>
      </c>
      <c r="D331" s="172">
        <v>240</v>
      </c>
      <c r="E331" s="307"/>
    </row>
    <row r="332" spans="1:5" ht="25.5">
      <c r="A332" s="69">
        <v>37</v>
      </c>
      <c r="B332" s="280" t="s">
        <v>66</v>
      </c>
      <c r="C332" s="69">
        <v>2012</v>
      </c>
      <c r="D332" s="172">
        <v>8535</v>
      </c>
      <c r="E332" s="307"/>
    </row>
    <row r="333" spans="1:5" ht="12.75">
      <c r="A333" s="69">
        <v>38</v>
      </c>
      <c r="B333" s="280" t="s">
        <v>67</v>
      </c>
      <c r="C333" s="69">
        <v>2012</v>
      </c>
      <c r="D333" s="172">
        <v>1537.5</v>
      </c>
      <c r="E333" s="307"/>
    </row>
    <row r="334" spans="1:5" ht="12.75">
      <c r="A334" s="69">
        <v>39</v>
      </c>
      <c r="B334" s="280" t="s">
        <v>68</v>
      </c>
      <c r="C334" s="69">
        <v>2012</v>
      </c>
      <c r="D334" s="172">
        <v>3800</v>
      </c>
      <c r="E334" s="307"/>
    </row>
    <row r="335" spans="1:5" ht="12.75">
      <c r="A335" s="69">
        <v>40</v>
      </c>
      <c r="B335" s="280" t="s">
        <v>69</v>
      </c>
      <c r="C335" s="69">
        <v>2012</v>
      </c>
      <c r="D335" s="172">
        <v>332.4</v>
      </c>
      <c r="E335" s="307"/>
    </row>
    <row r="336" spans="1:5" ht="25.5">
      <c r="A336" s="69">
        <v>41</v>
      </c>
      <c r="B336" s="280" t="s">
        <v>70</v>
      </c>
      <c r="C336" s="69">
        <v>2012</v>
      </c>
      <c r="D336" s="172">
        <v>420</v>
      </c>
      <c r="E336" s="307"/>
    </row>
    <row r="337" spans="1:5" ht="12.75">
      <c r="A337" s="69">
        <v>42</v>
      </c>
      <c r="B337" s="280" t="s">
        <v>71</v>
      </c>
      <c r="C337" s="69">
        <v>2012</v>
      </c>
      <c r="D337" s="281">
        <v>140</v>
      </c>
      <c r="E337" s="307"/>
    </row>
    <row r="338" spans="1:5" ht="25.5">
      <c r="A338" s="69">
        <v>43</v>
      </c>
      <c r="B338" s="280" t="s">
        <v>72</v>
      </c>
      <c r="C338" s="69">
        <v>2012</v>
      </c>
      <c r="D338" s="172">
        <v>1040</v>
      </c>
      <c r="E338" s="307"/>
    </row>
    <row r="339" spans="1:5" ht="25.5">
      <c r="A339" s="69">
        <v>44</v>
      </c>
      <c r="B339" s="280" t="s">
        <v>73</v>
      </c>
      <c r="C339" s="69">
        <v>2012</v>
      </c>
      <c r="D339" s="172">
        <v>7140</v>
      </c>
      <c r="E339" s="307"/>
    </row>
    <row r="340" spans="1:5" ht="25.5">
      <c r="A340" s="69">
        <v>45</v>
      </c>
      <c r="B340" s="280" t="s">
        <v>74</v>
      </c>
      <c r="C340" s="69">
        <v>2012</v>
      </c>
      <c r="D340" s="172">
        <v>11645</v>
      </c>
      <c r="E340" s="307"/>
    </row>
    <row r="341" spans="1:5" ht="25.5">
      <c r="A341" s="69">
        <v>46</v>
      </c>
      <c r="B341" s="280" t="s">
        <v>75</v>
      </c>
      <c r="C341" s="69">
        <v>2012</v>
      </c>
      <c r="D341" s="172">
        <v>88774</v>
      </c>
      <c r="E341" s="307"/>
    </row>
    <row r="342" spans="1:5" ht="12.75">
      <c r="A342" s="69">
        <v>47</v>
      </c>
      <c r="B342" s="280" t="s">
        <v>76</v>
      </c>
      <c r="C342" s="69">
        <v>2012</v>
      </c>
      <c r="D342" s="281">
        <v>25688</v>
      </c>
      <c r="E342" s="307"/>
    </row>
    <row r="343" spans="1:5" ht="25.5">
      <c r="A343" s="69">
        <v>48</v>
      </c>
      <c r="B343" s="280" t="s">
        <v>77</v>
      </c>
      <c r="C343" s="69">
        <v>2012</v>
      </c>
      <c r="D343" s="281">
        <v>33684</v>
      </c>
      <c r="E343" s="307"/>
    </row>
    <row r="344" spans="1:5" ht="12.75">
      <c r="A344" s="69">
        <v>49</v>
      </c>
      <c r="B344" s="280" t="s">
        <v>78</v>
      </c>
      <c r="C344" s="69">
        <v>2012</v>
      </c>
      <c r="D344" s="281">
        <v>28674</v>
      </c>
      <c r="E344" s="307"/>
    </row>
    <row r="345" spans="1:5" ht="12.75">
      <c r="A345" s="69">
        <v>50</v>
      </c>
      <c r="B345" s="280" t="s">
        <v>79</v>
      </c>
      <c r="C345" s="69">
        <v>2012</v>
      </c>
      <c r="D345" s="281">
        <v>16320</v>
      </c>
      <c r="E345" s="307"/>
    </row>
    <row r="346" spans="1:5" ht="25.5">
      <c r="A346" s="69">
        <v>51</v>
      </c>
      <c r="B346" s="280" t="s">
        <v>80</v>
      </c>
      <c r="C346" s="69">
        <v>2012</v>
      </c>
      <c r="D346" s="172">
        <v>9800</v>
      </c>
      <c r="E346" s="307"/>
    </row>
    <row r="347" spans="1:5" ht="12.75">
      <c r="A347" s="69">
        <v>52</v>
      </c>
      <c r="B347" s="280" t="s">
        <v>81</v>
      </c>
      <c r="C347" s="69">
        <v>2012</v>
      </c>
      <c r="D347" s="281">
        <v>34391.82</v>
      </c>
      <c r="E347" s="307"/>
    </row>
    <row r="348" spans="1:5" ht="12.75">
      <c r="A348" s="69">
        <v>53</v>
      </c>
      <c r="B348" s="280" t="s">
        <v>82</v>
      </c>
      <c r="C348" s="69">
        <v>2012</v>
      </c>
      <c r="D348" s="281">
        <v>15132.2</v>
      </c>
      <c r="E348" s="307"/>
    </row>
    <row r="349" spans="1:5" ht="25.5">
      <c r="A349" s="69">
        <v>54</v>
      </c>
      <c r="B349" s="280" t="s">
        <v>83</v>
      </c>
      <c r="C349" s="69">
        <v>2012</v>
      </c>
      <c r="D349" s="172">
        <v>2000</v>
      </c>
      <c r="E349" s="307"/>
    </row>
    <row r="350" spans="1:5" ht="12.75">
      <c r="A350" s="69">
        <v>55</v>
      </c>
      <c r="B350" s="280" t="s">
        <v>84</v>
      </c>
      <c r="C350" s="69">
        <v>2012</v>
      </c>
      <c r="D350" s="281">
        <v>3200</v>
      </c>
      <c r="E350" s="307"/>
    </row>
    <row r="351" spans="1:5" ht="25.5">
      <c r="A351" s="69">
        <v>56</v>
      </c>
      <c r="B351" s="280" t="s">
        <v>85</v>
      </c>
      <c r="C351" s="69">
        <v>2012</v>
      </c>
      <c r="D351" s="172">
        <v>8000</v>
      </c>
      <c r="E351" s="307"/>
    </row>
    <row r="352" spans="1:5" ht="25.5">
      <c r="A352" s="69">
        <v>57</v>
      </c>
      <c r="B352" s="280" t="s">
        <v>86</v>
      </c>
      <c r="C352" s="69">
        <v>2012</v>
      </c>
      <c r="D352" s="172">
        <v>3072.88</v>
      </c>
      <c r="E352" s="307"/>
    </row>
    <row r="353" spans="1:5" ht="25.5">
      <c r="A353" s="69">
        <v>58</v>
      </c>
      <c r="B353" s="280" t="s">
        <v>87</v>
      </c>
      <c r="C353" s="69">
        <v>2012</v>
      </c>
      <c r="D353" s="172">
        <v>2081.36</v>
      </c>
      <c r="E353" s="307"/>
    </row>
    <row r="354" spans="1:5" ht="12.75">
      <c r="A354" s="69">
        <v>59</v>
      </c>
      <c r="B354" s="280" t="s">
        <v>88</v>
      </c>
      <c r="C354" s="69">
        <v>2012</v>
      </c>
      <c r="D354" s="281">
        <v>3330.16</v>
      </c>
      <c r="E354" s="307"/>
    </row>
    <row r="355" spans="1:5" ht="12.75">
      <c r="A355" s="69">
        <v>60</v>
      </c>
      <c r="B355" s="280" t="s">
        <v>89</v>
      </c>
      <c r="C355" s="69">
        <v>2012</v>
      </c>
      <c r="D355" s="281">
        <v>2545.44</v>
      </c>
      <c r="E355" s="307"/>
    </row>
    <row r="356" spans="1:5" ht="12.75">
      <c r="A356" s="69">
        <v>61</v>
      </c>
      <c r="B356" s="280" t="s">
        <v>90</v>
      </c>
      <c r="C356" s="69">
        <v>2012</v>
      </c>
      <c r="D356" s="281">
        <v>1179.44</v>
      </c>
      <c r="E356" s="307"/>
    </row>
    <row r="357" spans="1:5" ht="25.5">
      <c r="A357" s="69">
        <v>62</v>
      </c>
      <c r="B357" s="280" t="s">
        <v>91</v>
      </c>
      <c r="C357" s="69">
        <v>2012</v>
      </c>
      <c r="D357" s="281">
        <v>402.4</v>
      </c>
      <c r="E357" s="307"/>
    </row>
    <row r="358" spans="1:5" ht="12.75">
      <c r="A358" s="69">
        <v>63</v>
      </c>
      <c r="B358" s="280" t="s">
        <v>92</v>
      </c>
      <c r="C358" s="69">
        <v>2012</v>
      </c>
      <c r="D358" s="281">
        <v>1200</v>
      </c>
      <c r="E358" s="307"/>
    </row>
    <row r="359" spans="1:5" ht="12.75">
      <c r="A359" s="69">
        <v>64</v>
      </c>
      <c r="B359" s="280" t="s">
        <v>93</v>
      </c>
      <c r="C359" s="69">
        <v>2012</v>
      </c>
      <c r="D359" s="281">
        <v>3013</v>
      </c>
      <c r="E359" s="307"/>
    </row>
    <row r="360" spans="1:5" ht="38.25">
      <c r="A360" s="69">
        <v>65</v>
      </c>
      <c r="B360" s="280" t="s">
        <v>94</v>
      </c>
      <c r="C360" s="69">
        <v>2012</v>
      </c>
      <c r="D360" s="172">
        <v>1200</v>
      </c>
      <c r="E360" s="307"/>
    </row>
    <row r="361" spans="1:5" ht="12.75">
      <c r="A361" s="69">
        <v>66</v>
      </c>
      <c r="B361" s="280" t="s">
        <v>95</v>
      </c>
      <c r="C361" s="69">
        <v>2012</v>
      </c>
      <c r="D361" s="281">
        <v>1962</v>
      </c>
      <c r="E361" s="307"/>
    </row>
    <row r="362" spans="1:5" ht="12.75">
      <c r="A362" s="69">
        <v>67</v>
      </c>
      <c r="B362" s="280" t="s">
        <v>96</v>
      </c>
      <c r="C362" s="69">
        <v>2012</v>
      </c>
      <c r="D362" s="281">
        <v>1193.52</v>
      </c>
      <c r="E362" s="307"/>
    </row>
    <row r="363" spans="1:5" ht="25.5">
      <c r="A363" s="69">
        <v>68</v>
      </c>
      <c r="B363" s="280" t="s">
        <v>97</v>
      </c>
      <c r="C363" s="69">
        <v>2012</v>
      </c>
      <c r="D363" s="172">
        <v>1362</v>
      </c>
      <c r="E363" s="307"/>
    </row>
    <row r="364" spans="1:5" ht="12.75">
      <c r="A364" s="69">
        <v>69</v>
      </c>
      <c r="B364" s="280" t="s">
        <v>98</v>
      </c>
      <c r="C364" s="69">
        <v>2012</v>
      </c>
      <c r="D364" s="281">
        <v>622</v>
      </c>
      <c r="E364" s="307"/>
    </row>
    <row r="365" spans="1:5" ht="12.75">
      <c r="A365" s="69">
        <v>70</v>
      </c>
      <c r="B365" s="280" t="s">
        <v>99</v>
      </c>
      <c r="C365" s="69">
        <v>2012</v>
      </c>
      <c r="D365" s="281">
        <v>878</v>
      </c>
      <c r="E365" s="307"/>
    </row>
    <row r="366" spans="1:5" ht="12.75">
      <c r="A366" s="69">
        <v>71</v>
      </c>
      <c r="B366" s="280" t="s">
        <v>100</v>
      </c>
      <c r="C366" s="69">
        <v>2012</v>
      </c>
      <c r="D366" s="281">
        <v>393</v>
      </c>
      <c r="E366" s="307"/>
    </row>
    <row r="367" spans="1:5" ht="12.75">
      <c r="A367" s="69">
        <v>72</v>
      </c>
      <c r="B367" s="280" t="s">
        <v>101</v>
      </c>
      <c r="C367" s="69">
        <v>2012</v>
      </c>
      <c r="D367" s="281">
        <v>1570</v>
      </c>
      <c r="E367" s="307"/>
    </row>
    <row r="368" spans="1:5" ht="12.75">
      <c r="A368" s="69">
        <v>73</v>
      </c>
      <c r="B368" s="280" t="s">
        <v>102</v>
      </c>
      <c r="C368" s="69">
        <v>2012</v>
      </c>
      <c r="D368" s="281">
        <v>600</v>
      </c>
      <c r="E368" s="307"/>
    </row>
    <row r="369" spans="1:5" ht="12.75">
      <c r="A369" s="69">
        <v>74</v>
      </c>
      <c r="B369" s="280" t="s">
        <v>103</v>
      </c>
      <c r="C369" s="69">
        <v>2012</v>
      </c>
      <c r="D369" s="281">
        <v>260</v>
      </c>
      <c r="E369" s="307"/>
    </row>
    <row r="370" spans="1:5" ht="12.75">
      <c r="A370" s="69">
        <v>75</v>
      </c>
      <c r="B370" s="280" t="s">
        <v>104</v>
      </c>
      <c r="C370" s="69">
        <v>2012</v>
      </c>
      <c r="D370" s="281">
        <v>1500</v>
      </c>
      <c r="E370" s="307"/>
    </row>
    <row r="371" spans="1:5" ht="12.75">
      <c r="A371" s="69">
        <v>76</v>
      </c>
      <c r="B371" s="280" t="s">
        <v>105</v>
      </c>
      <c r="C371" s="69">
        <v>2012</v>
      </c>
      <c r="D371" s="281">
        <v>2160</v>
      </c>
      <c r="E371" s="307"/>
    </row>
    <row r="372" spans="1:5" ht="12.75">
      <c r="A372" s="69">
        <v>77</v>
      </c>
      <c r="B372" s="280" t="s">
        <v>106</v>
      </c>
      <c r="C372" s="69">
        <v>2012</v>
      </c>
      <c r="D372" s="281">
        <v>520</v>
      </c>
      <c r="E372" s="307"/>
    </row>
    <row r="373" spans="1:5" ht="12.75">
      <c r="A373" s="69">
        <v>78</v>
      </c>
      <c r="B373" s="280" t="s">
        <v>107</v>
      </c>
      <c r="C373" s="69">
        <v>2012</v>
      </c>
      <c r="D373" s="281">
        <v>43500</v>
      </c>
      <c r="E373" s="307"/>
    </row>
    <row r="374" spans="1:5" ht="12.75">
      <c r="A374" s="69">
        <v>79</v>
      </c>
      <c r="B374" s="280" t="s">
        <v>108</v>
      </c>
      <c r="C374" s="69">
        <v>2012</v>
      </c>
      <c r="D374" s="281">
        <v>36480</v>
      </c>
      <c r="E374" s="307"/>
    </row>
    <row r="375" spans="1:5" ht="12.75">
      <c r="A375" s="69">
        <v>80</v>
      </c>
      <c r="B375" s="280" t="s">
        <v>109</v>
      </c>
      <c r="C375" s="69">
        <v>2012</v>
      </c>
      <c r="D375" s="281">
        <v>27075</v>
      </c>
      <c r="E375" s="307"/>
    </row>
    <row r="376" spans="1:5" ht="12.75">
      <c r="A376" s="69">
        <v>81</v>
      </c>
      <c r="B376" s="280" t="s">
        <v>110</v>
      </c>
      <c r="C376" s="69">
        <v>2012</v>
      </c>
      <c r="D376" s="281">
        <v>16131</v>
      </c>
      <c r="E376" s="307"/>
    </row>
    <row r="377" spans="1:5" ht="12.75">
      <c r="A377" s="69">
        <v>82</v>
      </c>
      <c r="B377" s="280" t="s">
        <v>111</v>
      </c>
      <c r="C377" s="69">
        <v>2012</v>
      </c>
      <c r="D377" s="281">
        <v>5211.7</v>
      </c>
      <c r="E377" s="307"/>
    </row>
    <row r="378" spans="1:5" ht="12.75">
      <c r="A378" s="69">
        <v>83</v>
      </c>
      <c r="B378" s="280" t="s">
        <v>112</v>
      </c>
      <c r="C378" s="69">
        <v>2012</v>
      </c>
      <c r="D378" s="281">
        <v>13167</v>
      </c>
      <c r="E378" s="307"/>
    </row>
    <row r="379" spans="1:5" ht="12.75">
      <c r="A379" s="69">
        <v>84</v>
      </c>
      <c r="B379" s="280" t="s">
        <v>113</v>
      </c>
      <c r="C379" s="69">
        <v>2012</v>
      </c>
      <c r="D379" s="281">
        <v>7600</v>
      </c>
      <c r="E379" s="307"/>
    </row>
    <row r="380" spans="1:5" ht="25.5">
      <c r="A380" s="69">
        <v>85</v>
      </c>
      <c r="B380" s="280" t="s">
        <v>114</v>
      </c>
      <c r="C380" s="69">
        <v>2012</v>
      </c>
      <c r="D380" s="172">
        <v>114000</v>
      </c>
      <c r="E380" s="307"/>
    </row>
    <row r="381" spans="1:5" ht="12.75">
      <c r="A381" s="69">
        <v>86</v>
      </c>
      <c r="B381" s="280" t="s">
        <v>115</v>
      </c>
      <c r="C381" s="69">
        <v>2012</v>
      </c>
      <c r="D381" s="281">
        <v>26600</v>
      </c>
      <c r="E381" s="307"/>
    </row>
    <row r="382" spans="1:5" ht="12.75">
      <c r="A382" s="69">
        <v>87</v>
      </c>
      <c r="B382" s="280" t="s">
        <v>116</v>
      </c>
      <c r="C382" s="69">
        <v>2012</v>
      </c>
      <c r="D382" s="281">
        <v>19000</v>
      </c>
      <c r="E382" s="307"/>
    </row>
    <row r="383" spans="1:5" ht="12.75">
      <c r="A383" s="69">
        <v>88</v>
      </c>
      <c r="B383" s="280" t="s">
        <v>117</v>
      </c>
      <c r="C383" s="69">
        <v>2012</v>
      </c>
      <c r="D383" s="281">
        <v>4180</v>
      </c>
      <c r="E383" s="307"/>
    </row>
    <row r="384" spans="1:5" ht="12.75">
      <c r="A384" s="69">
        <v>89</v>
      </c>
      <c r="B384" s="280" t="s">
        <v>118</v>
      </c>
      <c r="C384" s="69">
        <v>2012</v>
      </c>
      <c r="D384" s="281">
        <v>7125</v>
      </c>
      <c r="E384" s="307"/>
    </row>
    <row r="385" spans="1:5" ht="12.75">
      <c r="A385" s="69">
        <v>90</v>
      </c>
      <c r="B385" s="280" t="s">
        <v>119</v>
      </c>
      <c r="C385" s="69">
        <v>2012</v>
      </c>
      <c r="D385" s="281">
        <v>1852.5</v>
      </c>
      <c r="E385" s="307"/>
    </row>
    <row r="386" spans="1:5" ht="12.75">
      <c r="A386" s="69">
        <v>91</v>
      </c>
      <c r="B386" s="280" t="s">
        <v>120</v>
      </c>
      <c r="C386" s="69">
        <v>2012</v>
      </c>
      <c r="D386" s="281">
        <v>2375</v>
      </c>
      <c r="E386" s="307"/>
    </row>
    <row r="387" spans="1:6" ht="12.75">
      <c r="A387" s="69">
        <v>92</v>
      </c>
      <c r="B387" s="280" t="s">
        <v>121</v>
      </c>
      <c r="C387" s="69">
        <v>2012</v>
      </c>
      <c r="D387" s="281">
        <v>18620</v>
      </c>
      <c r="E387" s="307"/>
      <c r="F387" s="321"/>
    </row>
    <row r="388" spans="1:6" ht="12.75">
      <c r="A388" s="69">
        <v>93</v>
      </c>
      <c r="B388" s="280" t="s">
        <v>122</v>
      </c>
      <c r="C388" s="69">
        <v>2012</v>
      </c>
      <c r="D388" s="281">
        <v>14820</v>
      </c>
      <c r="E388" s="307"/>
      <c r="F388" s="321"/>
    </row>
    <row r="389" spans="1:6" ht="12.75">
      <c r="A389" s="69">
        <v>94</v>
      </c>
      <c r="B389" s="280" t="s">
        <v>804</v>
      </c>
      <c r="C389" s="69">
        <v>2013</v>
      </c>
      <c r="D389" s="281">
        <v>10345.51</v>
      </c>
      <c r="F389" s="321"/>
    </row>
    <row r="390" spans="1:6" ht="12.75">
      <c r="A390" s="69">
        <v>95</v>
      </c>
      <c r="B390" s="280" t="s">
        <v>805</v>
      </c>
      <c r="C390" s="69">
        <v>2013</v>
      </c>
      <c r="D390" s="281">
        <v>4789.07</v>
      </c>
      <c r="F390" s="321"/>
    </row>
    <row r="391" spans="1:6" ht="12.75">
      <c r="A391" s="69">
        <v>96</v>
      </c>
      <c r="B391" s="280" t="s">
        <v>806</v>
      </c>
      <c r="C391" s="69">
        <v>2014</v>
      </c>
      <c r="D391" s="281">
        <v>4000</v>
      </c>
      <c r="F391" s="321"/>
    </row>
    <row r="392" spans="1:6" ht="12.75">
      <c r="A392" s="69">
        <v>97</v>
      </c>
      <c r="B392" s="280" t="s">
        <v>807</v>
      </c>
      <c r="C392" s="69">
        <v>2013</v>
      </c>
      <c r="D392" s="281">
        <v>2640</v>
      </c>
      <c r="E392" s="588"/>
      <c r="F392" s="321"/>
    </row>
    <row r="393" spans="1:6" ht="12.75">
      <c r="A393" s="69">
        <v>98</v>
      </c>
      <c r="B393" s="280" t="s">
        <v>123</v>
      </c>
      <c r="C393" s="69">
        <v>2013</v>
      </c>
      <c r="D393" s="281">
        <v>3444</v>
      </c>
      <c r="E393" s="307"/>
      <c r="F393" s="321"/>
    </row>
    <row r="394" spans="1:4" ht="25.5">
      <c r="A394" s="69">
        <v>99</v>
      </c>
      <c r="B394" s="280" t="s">
        <v>124</v>
      </c>
      <c r="C394" s="69">
        <v>2013</v>
      </c>
      <c r="D394" s="172">
        <v>3444</v>
      </c>
    </row>
    <row r="395" spans="1:4" ht="12.75">
      <c r="A395" s="69">
        <v>100</v>
      </c>
      <c r="B395" s="280" t="s">
        <v>125</v>
      </c>
      <c r="C395" s="69">
        <v>2013</v>
      </c>
      <c r="D395" s="281">
        <v>615</v>
      </c>
    </row>
    <row r="396" spans="1:4" ht="12.75">
      <c r="A396" s="69">
        <v>101</v>
      </c>
      <c r="B396" s="280" t="s">
        <v>126</v>
      </c>
      <c r="C396" s="69">
        <v>2013</v>
      </c>
      <c r="D396" s="281">
        <v>369</v>
      </c>
    </row>
    <row r="397" spans="1:4" ht="12.75">
      <c r="A397" s="69">
        <v>102</v>
      </c>
      <c r="B397" s="280" t="s">
        <v>127</v>
      </c>
      <c r="C397" s="69">
        <v>2013</v>
      </c>
      <c r="D397" s="281">
        <v>19926</v>
      </c>
    </row>
    <row r="398" spans="1:4" ht="12.75">
      <c r="A398" s="69">
        <v>103</v>
      </c>
      <c r="B398" s="280" t="s">
        <v>128</v>
      </c>
      <c r="C398" s="69">
        <v>2013</v>
      </c>
      <c r="D398" s="281">
        <v>738</v>
      </c>
    </row>
    <row r="399" spans="1:4" ht="12.75">
      <c r="A399" s="69">
        <v>104</v>
      </c>
      <c r="B399" s="280" t="s">
        <v>129</v>
      </c>
      <c r="C399" s="69">
        <v>2013</v>
      </c>
      <c r="D399" s="281">
        <v>2455</v>
      </c>
    </row>
    <row r="400" spans="1:4" ht="12.75">
      <c r="A400" s="69">
        <v>105</v>
      </c>
      <c r="B400" s="280" t="s">
        <v>130</v>
      </c>
      <c r="C400" s="69">
        <v>2013</v>
      </c>
      <c r="D400" s="281">
        <v>695</v>
      </c>
    </row>
    <row r="401" spans="1:4" ht="12.75">
      <c r="A401" s="69">
        <v>106</v>
      </c>
      <c r="B401" s="280" t="s">
        <v>131</v>
      </c>
      <c r="C401" s="69">
        <v>2013</v>
      </c>
      <c r="D401" s="281">
        <v>600</v>
      </c>
    </row>
    <row r="402" spans="1:5" ht="12.75">
      <c r="A402" s="69">
        <v>107</v>
      </c>
      <c r="B402" s="280" t="s">
        <v>132</v>
      </c>
      <c r="C402" s="69">
        <v>2013</v>
      </c>
      <c r="D402" s="281">
        <v>1300</v>
      </c>
      <c r="E402" s="307"/>
    </row>
    <row r="403" spans="1:5" ht="12.75">
      <c r="A403" s="69">
        <v>108</v>
      </c>
      <c r="B403" s="280" t="s">
        <v>808</v>
      </c>
      <c r="C403" s="69">
        <v>2013</v>
      </c>
      <c r="D403" s="281">
        <v>2460</v>
      </c>
      <c r="E403" s="586"/>
    </row>
    <row r="404" spans="1:5" ht="12.75">
      <c r="A404" s="69">
        <v>109</v>
      </c>
      <c r="B404" s="280" t="s">
        <v>809</v>
      </c>
      <c r="C404" s="69">
        <v>2013</v>
      </c>
      <c r="D404" s="281">
        <v>199.99</v>
      </c>
      <c r="E404" s="307"/>
    </row>
    <row r="405" spans="1:5" ht="12.75">
      <c r="A405" s="69">
        <v>110</v>
      </c>
      <c r="B405" s="280" t="s">
        <v>133</v>
      </c>
      <c r="C405" s="69">
        <v>2013</v>
      </c>
      <c r="D405" s="281">
        <v>675.27</v>
      </c>
      <c r="E405" s="307"/>
    </row>
    <row r="406" spans="1:4" ht="12.75">
      <c r="A406" s="69">
        <v>111</v>
      </c>
      <c r="B406" s="280" t="s">
        <v>134</v>
      </c>
      <c r="C406" s="69">
        <v>2013</v>
      </c>
      <c r="D406" s="281">
        <v>308</v>
      </c>
    </row>
    <row r="407" spans="1:4" ht="12.75">
      <c r="A407" s="69">
        <v>112</v>
      </c>
      <c r="B407" s="280" t="s">
        <v>135</v>
      </c>
      <c r="C407" s="69">
        <v>2013</v>
      </c>
      <c r="D407" s="281">
        <v>169</v>
      </c>
    </row>
    <row r="408" spans="1:4" ht="12.75">
      <c r="A408" s="69">
        <v>113</v>
      </c>
      <c r="B408" s="280" t="s">
        <v>136</v>
      </c>
      <c r="C408" s="69">
        <v>2013</v>
      </c>
      <c r="D408" s="281">
        <v>259</v>
      </c>
    </row>
    <row r="409" spans="1:4" ht="12.75">
      <c r="A409" s="69">
        <v>114</v>
      </c>
      <c r="B409" s="280" t="s">
        <v>137</v>
      </c>
      <c r="C409" s="69">
        <v>2013</v>
      </c>
      <c r="D409" s="281">
        <v>169</v>
      </c>
    </row>
    <row r="410" spans="1:4" ht="12.75">
      <c r="A410" s="69">
        <v>115</v>
      </c>
      <c r="B410" s="280" t="s">
        <v>810</v>
      </c>
      <c r="C410" s="69">
        <v>2013</v>
      </c>
      <c r="D410" s="281">
        <v>1999</v>
      </c>
    </row>
    <row r="411" spans="1:4" ht="12.75">
      <c r="A411" s="69">
        <v>116</v>
      </c>
      <c r="B411" s="280" t="s">
        <v>811</v>
      </c>
      <c r="C411" s="69">
        <v>2012</v>
      </c>
      <c r="D411" s="281">
        <v>2399</v>
      </c>
    </row>
    <row r="412" spans="1:4" ht="12.75">
      <c r="A412" s="69">
        <v>117</v>
      </c>
      <c r="B412" s="280" t="s">
        <v>812</v>
      </c>
      <c r="C412" s="69">
        <v>2012</v>
      </c>
      <c r="D412" s="281">
        <v>1249</v>
      </c>
    </row>
    <row r="413" spans="1:4" ht="12.75">
      <c r="A413" s="69">
        <v>118</v>
      </c>
      <c r="B413" s="280" t="s">
        <v>813</v>
      </c>
      <c r="C413" s="69">
        <v>2012</v>
      </c>
      <c r="D413" s="281">
        <v>335</v>
      </c>
    </row>
    <row r="414" spans="1:4" ht="12.75">
      <c r="A414" s="69">
        <v>119</v>
      </c>
      <c r="B414" s="280" t="s">
        <v>814</v>
      </c>
      <c r="C414" s="69">
        <v>2012</v>
      </c>
      <c r="D414" s="281">
        <v>449</v>
      </c>
    </row>
    <row r="415" spans="1:4" ht="12.75">
      <c r="A415" s="69">
        <v>120</v>
      </c>
      <c r="B415" s="280" t="s">
        <v>815</v>
      </c>
      <c r="C415" s="69">
        <v>2012</v>
      </c>
      <c r="D415" s="281">
        <v>1193.4</v>
      </c>
    </row>
    <row r="416" spans="1:4" ht="12.75">
      <c r="A416" s="69">
        <v>121</v>
      </c>
      <c r="B416" s="280" t="s">
        <v>816</v>
      </c>
      <c r="C416" s="69">
        <v>2012</v>
      </c>
      <c r="D416" s="281">
        <v>209.83</v>
      </c>
    </row>
    <row r="417" spans="1:4" ht="12.75">
      <c r="A417" s="69">
        <v>122</v>
      </c>
      <c r="B417" s="280" t="s">
        <v>817</v>
      </c>
      <c r="C417" s="69">
        <v>2012</v>
      </c>
      <c r="D417" s="281">
        <v>300</v>
      </c>
    </row>
    <row r="418" spans="1:5" ht="12.75">
      <c r="A418" s="69">
        <v>123</v>
      </c>
      <c r="B418" s="280" t="s">
        <v>818</v>
      </c>
      <c r="C418" s="69">
        <v>2010</v>
      </c>
      <c r="D418" s="281">
        <v>2995</v>
      </c>
      <c r="E418" s="630"/>
    </row>
    <row r="419" spans="1:4" ht="25.5">
      <c r="A419" s="69">
        <v>124</v>
      </c>
      <c r="B419" s="280" t="s">
        <v>30</v>
      </c>
      <c r="C419" s="69">
        <v>2011</v>
      </c>
      <c r="D419" s="172">
        <v>5413.07663759244</v>
      </c>
    </row>
    <row r="420" spans="1:4" ht="12.75">
      <c r="A420" s="69">
        <v>125</v>
      </c>
      <c r="B420" s="280" t="s">
        <v>1017</v>
      </c>
      <c r="C420" s="69">
        <v>2015</v>
      </c>
      <c r="D420" s="172">
        <v>2099</v>
      </c>
    </row>
    <row r="421" spans="1:4" ht="12.75">
      <c r="A421" s="69">
        <v>126</v>
      </c>
      <c r="B421" s="280" t="s">
        <v>1018</v>
      </c>
      <c r="C421" s="69">
        <v>2015</v>
      </c>
      <c r="D421" s="172">
        <v>550</v>
      </c>
    </row>
    <row r="422" spans="1:4" ht="13.5" thickBot="1">
      <c r="A422" s="69">
        <v>127</v>
      </c>
      <c r="B422" s="628" t="s">
        <v>1019</v>
      </c>
      <c r="C422" s="319">
        <v>2015</v>
      </c>
      <c r="D422" s="629">
        <v>352.4</v>
      </c>
    </row>
    <row r="423" spans="1:5" ht="13.5" thickBot="1">
      <c r="A423" s="53"/>
      <c r="B423" s="104"/>
      <c r="C423" s="53"/>
      <c r="D423" s="380">
        <f>SUM(D296:D422)</f>
        <v>1207865.1766375923</v>
      </c>
      <c r="E423" s="585">
        <v>1204863.7766375924</v>
      </c>
    </row>
    <row r="425" spans="2:5" ht="12.75">
      <c r="B425" s="590" t="s">
        <v>758</v>
      </c>
      <c r="C425" s="591"/>
      <c r="D425" s="592">
        <f>SUM(D25+D75+D78+D82+D85+D101+D132+D134+D145+D148+D159+D169+D180+D191+D198+D215+D218+D229+D246+D256+D260+D267+D271+D275+D289+D293+D423)</f>
        <v>3948854.6966375923</v>
      </c>
      <c r="E425" s="589">
        <f>SUM(E1:E424)</f>
        <v>4195263.196637592</v>
      </c>
    </row>
  </sheetData>
  <sheetProtection/>
  <mergeCells count="14">
    <mergeCell ref="A2:B2"/>
    <mergeCell ref="A76:B76"/>
    <mergeCell ref="A34:B34"/>
    <mergeCell ref="A33:B33"/>
    <mergeCell ref="A28:B28"/>
    <mergeCell ref="A83:B83"/>
    <mergeCell ref="A80:B80"/>
    <mergeCell ref="A6:B6"/>
    <mergeCell ref="A294:D294"/>
    <mergeCell ref="A295:D295"/>
    <mergeCell ref="A276:B276"/>
    <mergeCell ref="A102:D102"/>
    <mergeCell ref="A268:B268"/>
    <mergeCell ref="A273:B27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3"/>
  <sheetViews>
    <sheetView zoomScale="75" zoomScaleNormal="75" zoomScalePageLayoutView="0" workbookViewId="0" topLeftCell="A1">
      <pane ySplit="1" topLeftCell="A9" activePane="bottomLeft" state="frozen"/>
      <selection pane="topLeft" activeCell="A1" sqref="A1"/>
      <selection pane="bottomLeft" activeCell="A1" sqref="A1:L20"/>
    </sheetView>
  </sheetViews>
  <sheetFormatPr defaultColWidth="9.140625" defaultRowHeight="15"/>
  <cols>
    <col min="1" max="1" width="3.57421875" style="296" bestFit="1" customWidth="1"/>
    <col min="2" max="2" width="11.140625" style="290" customWidth="1"/>
    <col min="3" max="3" width="17.8515625" style="290" customWidth="1"/>
    <col min="4" max="4" width="15.140625" style="290" customWidth="1"/>
    <col min="5" max="5" width="18.8515625" style="297" customWidth="1"/>
    <col min="6" max="11" width="13.8515625" style="290" bestFit="1" customWidth="1"/>
    <col min="12" max="12" width="28.00390625" style="290" customWidth="1"/>
    <col min="13" max="16384" width="9.140625" style="290" customWidth="1"/>
  </cols>
  <sheetData>
    <row r="1" spans="1:12" s="284" customFormat="1" ht="11.25">
      <c r="A1" s="282" t="s">
        <v>658</v>
      </c>
      <c r="B1" s="282" t="s">
        <v>140</v>
      </c>
      <c r="C1" s="282" t="s">
        <v>141</v>
      </c>
      <c r="D1" s="282" t="s">
        <v>142</v>
      </c>
      <c r="E1" s="291" t="s">
        <v>946</v>
      </c>
      <c r="F1" s="282" t="s">
        <v>143</v>
      </c>
      <c r="G1" s="282" t="s">
        <v>144</v>
      </c>
      <c r="H1" s="282" t="s">
        <v>145</v>
      </c>
      <c r="I1" s="282" t="s">
        <v>146</v>
      </c>
      <c r="J1" s="282" t="s">
        <v>147</v>
      </c>
      <c r="K1" s="282" t="s">
        <v>148</v>
      </c>
      <c r="L1" s="283" t="s">
        <v>947</v>
      </c>
    </row>
    <row r="2" spans="1:12" s="289" customFormat="1" ht="70.5" customHeight="1">
      <c r="A2" s="285">
        <v>1</v>
      </c>
      <c r="B2" s="285" t="s">
        <v>149</v>
      </c>
      <c r="C2" s="286" t="s">
        <v>150</v>
      </c>
      <c r="D2" s="287" t="s">
        <v>151</v>
      </c>
      <c r="E2" s="292">
        <v>9600</v>
      </c>
      <c r="F2" s="288" t="s">
        <v>948</v>
      </c>
      <c r="G2" s="288" t="s">
        <v>886</v>
      </c>
      <c r="H2" s="288" t="s">
        <v>948</v>
      </c>
      <c r="I2" s="288" t="s">
        <v>886</v>
      </c>
      <c r="J2" s="288" t="s">
        <v>948</v>
      </c>
      <c r="K2" s="288" t="s">
        <v>886</v>
      </c>
      <c r="L2" s="286" t="s">
        <v>949</v>
      </c>
    </row>
    <row r="3" spans="1:12" s="289" customFormat="1" ht="70.5" customHeight="1">
      <c r="A3" s="285">
        <v>2</v>
      </c>
      <c r="B3" s="285" t="s">
        <v>152</v>
      </c>
      <c r="C3" s="287" t="s">
        <v>153</v>
      </c>
      <c r="D3" s="287" t="s">
        <v>621</v>
      </c>
      <c r="E3" s="292">
        <v>15300</v>
      </c>
      <c r="F3" s="288" t="s">
        <v>948</v>
      </c>
      <c r="G3" s="288" t="s">
        <v>886</v>
      </c>
      <c r="H3" s="288" t="s">
        <v>948</v>
      </c>
      <c r="I3" s="288" t="s">
        <v>886</v>
      </c>
      <c r="J3" s="288" t="s">
        <v>948</v>
      </c>
      <c r="K3" s="288" t="s">
        <v>886</v>
      </c>
      <c r="L3" s="286" t="s">
        <v>154</v>
      </c>
    </row>
    <row r="4" spans="1:12" s="289" customFormat="1" ht="70.5" customHeight="1">
      <c r="A4" s="285">
        <v>3</v>
      </c>
      <c r="B4" s="285" t="s">
        <v>155</v>
      </c>
      <c r="C4" s="286" t="s">
        <v>156</v>
      </c>
      <c r="D4" s="286" t="s">
        <v>157</v>
      </c>
      <c r="E4" s="292" t="s">
        <v>158</v>
      </c>
      <c r="F4" s="288" t="s">
        <v>948</v>
      </c>
      <c r="G4" s="288" t="s">
        <v>886</v>
      </c>
      <c r="H4" s="288" t="s">
        <v>158</v>
      </c>
      <c r="I4" s="288" t="s">
        <v>158</v>
      </c>
      <c r="J4" s="288" t="s">
        <v>158</v>
      </c>
      <c r="K4" s="288" t="s">
        <v>158</v>
      </c>
      <c r="L4" s="287" t="s">
        <v>159</v>
      </c>
    </row>
    <row r="5" spans="1:12" s="289" customFormat="1" ht="70.5" customHeight="1">
      <c r="A5" s="285">
        <v>4</v>
      </c>
      <c r="B5" s="285" t="s">
        <v>160</v>
      </c>
      <c r="C5" s="287" t="s">
        <v>161</v>
      </c>
      <c r="D5" s="287" t="s">
        <v>621</v>
      </c>
      <c r="E5" s="292" t="s">
        <v>158</v>
      </c>
      <c r="F5" s="288" t="s">
        <v>948</v>
      </c>
      <c r="G5" s="288" t="s">
        <v>886</v>
      </c>
      <c r="H5" s="288" t="s">
        <v>158</v>
      </c>
      <c r="I5" s="288" t="s">
        <v>158</v>
      </c>
      <c r="J5" s="288" t="s">
        <v>948</v>
      </c>
      <c r="K5" s="288" t="s">
        <v>886</v>
      </c>
      <c r="L5" s="287" t="s">
        <v>158</v>
      </c>
    </row>
    <row r="6" spans="1:12" s="289" customFormat="1" ht="70.5" customHeight="1">
      <c r="A6" s="285">
        <v>5</v>
      </c>
      <c r="B6" s="285" t="s">
        <v>162</v>
      </c>
      <c r="C6" s="286" t="s">
        <v>163</v>
      </c>
      <c r="D6" s="286" t="s">
        <v>164</v>
      </c>
      <c r="E6" s="292">
        <v>108240</v>
      </c>
      <c r="F6" s="288" t="s">
        <v>948</v>
      </c>
      <c r="G6" s="288" t="s">
        <v>886</v>
      </c>
      <c r="H6" s="288" t="s">
        <v>948</v>
      </c>
      <c r="I6" s="288" t="s">
        <v>886</v>
      </c>
      <c r="J6" s="288" t="s">
        <v>948</v>
      </c>
      <c r="K6" s="288" t="s">
        <v>886</v>
      </c>
      <c r="L6" s="287" t="s">
        <v>158</v>
      </c>
    </row>
    <row r="7" spans="1:12" s="289" customFormat="1" ht="70.5" customHeight="1">
      <c r="A7" s="285">
        <v>6</v>
      </c>
      <c r="B7" s="285" t="s">
        <v>165</v>
      </c>
      <c r="C7" s="287" t="s">
        <v>153</v>
      </c>
      <c r="D7" s="287" t="s">
        <v>621</v>
      </c>
      <c r="E7" s="292">
        <v>31500</v>
      </c>
      <c r="F7" s="288" t="s">
        <v>948</v>
      </c>
      <c r="G7" s="288" t="s">
        <v>886</v>
      </c>
      <c r="H7" s="288" t="s">
        <v>948</v>
      </c>
      <c r="I7" s="288" t="s">
        <v>886</v>
      </c>
      <c r="J7" s="288" t="s">
        <v>948</v>
      </c>
      <c r="K7" s="288" t="s">
        <v>886</v>
      </c>
      <c r="L7" s="287" t="s">
        <v>166</v>
      </c>
    </row>
    <row r="8" spans="1:12" s="289" customFormat="1" ht="70.5" customHeight="1">
      <c r="A8" s="285">
        <v>7</v>
      </c>
      <c r="B8" s="285" t="s">
        <v>167</v>
      </c>
      <c r="C8" s="287" t="s">
        <v>168</v>
      </c>
      <c r="D8" s="287" t="s">
        <v>621</v>
      </c>
      <c r="E8" s="292">
        <v>34200</v>
      </c>
      <c r="F8" s="288" t="s">
        <v>948</v>
      </c>
      <c r="G8" s="288" t="s">
        <v>886</v>
      </c>
      <c r="H8" s="288" t="s">
        <v>948</v>
      </c>
      <c r="I8" s="288" t="s">
        <v>886</v>
      </c>
      <c r="J8" s="288" t="s">
        <v>948</v>
      </c>
      <c r="K8" s="288" t="s">
        <v>886</v>
      </c>
      <c r="L8" s="287" t="s">
        <v>166</v>
      </c>
    </row>
    <row r="9" spans="1:12" s="289" customFormat="1" ht="70.5" customHeight="1">
      <c r="A9" s="285">
        <v>8</v>
      </c>
      <c r="B9" s="285" t="s">
        <v>169</v>
      </c>
      <c r="C9" s="286" t="s">
        <v>170</v>
      </c>
      <c r="D9" s="287" t="s">
        <v>621</v>
      </c>
      <c r="E9" s="292">
        <v>15300</v>
      </c>
      <c r="F9" s="288" t="s">
        <v>948</v>
      </c>
      <c r="G9" s="288" t="s">
        <v>886</v>
      </c>
      <c r="H9" s="288" t="s">
        <v>948</v>
      </c>
      <c r="I9" s="288" t="s">
        <v>886</v>
      </c>
      <c r="J9" s="288" t="s">
        <v>948</v>
      </c>
      <c r="K9" s="288" t="s">
        <v>886</v>
      </c>
      <c r="L9" s="287" t="s">
        <v>154</v>
      </c>
    </row>
    <row r="10" spans="1:12" s="289" customFormat="1" ht="70.5" customHeight="1">
      <c r="A10" s="285">
        <v>9</v>
      </c>
      <c r="B10" s="285" t="s">
        <v>171</v>
      </c>
      <c r="C10" s="287" t="s">
        <v>172</v>
      </c>
      <c r="D10" s="287" t="s">
        <v>621</v>
      </c>
      <c r="E10" s="292">
        <v>15300</v>
      </c>
      <c r="F10" s="288" t="s">
        <v>948</v>
      </c>
      <c r="G10" s="288" t="s">
        <v>886</v>
      </c>
      <c r="H10" s="288" t="s">
        <v>948</v>
      </c>
      <c r="I10" s="288" t="s">
        <v>886</v>
      </c>
      <c r="J10" s="288" t="s">
        <v>948</v>
      </c>
      <c r="K10" s="288" t="s">
        <v>886</v>
      </c>
      <c r="L10" s="287" t="s">
        <v>154</v>
      </c>
    </row>
    <row r="11" spans="1:12" s="289" customFormat="1" ht="70.5" customHeight="1">
      <c r="A11" s="285">
        <v>10</v>
      </c>
      <c r="B11" s="285" t="s">
        <v>173</v>
      </c>
      <c r="C11" s="287" t="s">
        <v>174</v>
      </c>
      <c r="D11" s="286" t="s">
        <v>164</v>
      </c>
      <c r="E11" s="292">
        <v>12150</v>
      </c>
      <c r="F11" s="288" t="s">
        <v>948</v>
      </c>
      <c r="G11" s="288" t="s">
        <v>886</v>
      </c>
      <c r="H11" s="288" t="s">
        <v>948</v>
      </c>
      <c r="I11" s="288" t="s">
        <v>886</v>
      </c>
      <c r="J11" s="288" t="s">
        <v>948</v>
      </c>
      <c r="K11" s="288" t="s">
        <v>886</v>
      </c>
      <c r="L11" s="287" t="s">
        <v>175</v>
      </c>
    </row>
    <row r="12" spans="1:12" s="289" customFormat="1" ht="70.5" customHeight="1">
      <c r="A12" s="285">
        <v>11</v>
      </c>
      <c r="B12" s="285" t="s">
        <v>176</v>
      </c>
      <c r="C12" s="287" t="s">
        <v>177</v>
      </c>
      <c r="D12" s="286" t="s">
        <v>164</v>
      </c>
      <c r="E12" s="292">
        <v>450000</v>
      </c>
      <c r="F12" s="288" t="s">
        <v>948</v>
      </c>
      <c r="G12" s="288" t="s">
        <v>886</v>
      </c>
      <c r="H12" s="288" t="s">
        <v>948</v>
      </c>
      <c r="I12" s="288" t="s">
        <v>886</v>
      </c>
      <c r="J12" s="288" t="s">
        <v>948</v>
      </c>
      <c r="K12" s="288" t="s">
        <v>886</v>
      </c>
      <c r="L12" s="287" t="s">
        <v>175</v>
      </c>
    </row>
    <row r="13" spans="1:12" s="289" customFormat="1" ht="70.5" customHeight="1">
      <c r="A13" s="285">
        <v>12</v>
      </c>
      <c r="B13" s="285" t="s">
        <v>178</v>
      </c>
      <c r="C13" s="287" t="s">
        <v>179</v>
      </c>
      <c r="D13" s="287" t="s">
        <v>621</v>
      </c>
      <c r="E13" s="292">
        <v>17100</v>
      </c>
      <c r="F13" s="288" t="s">
        <v>948</v>
      </c>
      <c r="G13" s="288" t="s">
        <v>886</v>
      </c>
      <c r="H13" s="288" t="s">
        <v>948</v>
      </c>
      <c r="I13" s="288" t="s">
        <v>886</v>
      </c>
      <c r="J13" s="288" t="s">
        <v>948</v>
      </c>
      <c r="K13" s="288" t="s">
        <v>886</v>
      </c>
      <c r="L13" s="287" t="s">
        <v>166</v>
      </c>
    </row>
    <row r="14" spans="1:12" s="289" customFormat="1" ht="70.5" customHeight="1">
      <c r="A14" s="285">
        <v>13</v>
      </c>
      <c r="B14" s="285" t="s">
        <v>180</v>
      </c>
      <c r="C14" s="286" t="s">
        <v>181</v>
      </c>
      <c r="D14" s="287" t="s">
        <v>151</v>
      </c>
      <c r="E14" s="292">
        <v>17600</v>
      </c>
      <c r="F14" s="288" t="s">
        <v>948</v>
      </c>
      <c r="G14" s="288" t="s">
        <v>886</v>
      </c>
      <c r="H14" s="288" t="s">
        <v>948</v>
      </c>
      <c r="I14" s="288" t="s">
        <v>886</v>
      </c>
      <c r="J14" s="288" t="s">
        <v>948</v>
      </c>
      <c r="K14" s="288" t="s">
        <v>886</v>
      </c>
      <c r="L14" s="286" t="s">
        <v>1040</v>
      </c>
    </row>
    <row r="15" spans="1:13" s="289" customFormat="1" ht="70.5" customHeight="1">
      <c r="A15" s="285">
        <v>14</v>
      </c>
      <c r="B15" s="313" t="s">
        <v>281</v>
      </c>
      <c r="C15" s="599" t="s">
        <v>182</v>
      </c>
      <c r="D15" s="313" t="s">
        <v>183</v>
      </c>
      <c r="E15" s="312">
        <v>89100</v>
      </c>
      <c r="F15" s="288" t="s">
        <v>948</v>
      </c>
      <c r="G15" s="288" t="s">
        <v>886</v>
      </c>
      <c r="H15" s="313" t="s">
        <v>948</v>
      </c>
      <c r="I15" s="600" t="s">
        <v>886</v>
      </c>
      <c r="J15" s="313" t="s">
        <v>948</v>
      </c>
      <c r="K15" s="601" t="s">
        <v>886</v>
      </c>
      <c r="L15" s="313"/>
      <c r="M15" s="598"/>
    </row>
    <row r="16" spans="1:12" s="602" customFormat="1" ht="11.25">
      <c r="A16" s="285">
        <v>15</v>
      </c>
      <c r="B16" s="287" t="s">
        <v>783</v>
      </c>
      <c r="C16" s="287" t="s">
        <v>784</v>
      </c>
      <c r="D16" s="287" t="s">
        <v>151</v>
      </c>
      <c r="E16" s="316">
        <v>13300</v>
      </c>
      <c r="F16" s="288" t="s">
        <v>948</v>
      </c>
      <c r="G16" s="288" t="s">
        <v>886</v>
      </c>
      <c r="H16" s="287" t="s">
        <v>948</v>
      </c>
      <c r="I16" s="287" t="s">
        <v>886</v>
      </c>
      <c r="J16" s="287" t="s">
        <v>948</v>
      </c>
      <c r="K16" s="287" t="s">
        <v>886</v>
      </c>
      <c r="L16" s="313" t="s">
        <v>950</v>
      </c>
    </row>
    <row r="17" spans="1:12" s="602" customFormat="1" ht="60" customHeight="1">
      <c r="A17" s="285">
        <v>16</v>
      </c>
      <c r="B17" s="287" t="s">
        <v>851</v>
      </c>
      <c r="C17" s="287" t="s">
        <v>852</v>
      </c>
      <c r="D17" s="287" t="s">
        <v>183</v>
      </c>
      <c r="E17" s="603">
        <v>103000</v>
      </c>
      <c r="F17" s="288" t="s">
        <v>948</v>
      </c>
      <c r="G17" s="288" t="s">
        <v>886</v>
      </c>
      <c r="H17" s="287" t="s">
        <v>948</v>
      </c>
      <c r="I17" s="287" t="s">
        <v>886</v>
      </c>
      <c r="J17" s="287" t="s">
        <v>948</v>
      </c>
      <c r="K17" s="287" t="s">
        <v>886</v>
      </c>
      <c r="L17" s="287" t="s">
        <v>853</v>
      </c>
    </row>
    <row r="18" spans="1:12" s="294" customFormat="1" ht="22.5">
      <c r="A18" s="285">
        <v>17</v>
      </c>
      <c r="B18" s="287" t="s">
        <v>854</v>
      </c>
      <c r="C18" s="287" t="s">
        <v>855</v>
      </c>
      <c r="D18" s="286" t="s">
        <v>157</v>
      </c>
      <c r="E18" s="604">
        <v>2970</v>
      </c>
      <c r="F18" s="288" t="s">
        <v>948</v>
      </c>
      <c r="G18" s="288" t="s">
        <v>886</v>
      </c>
      <c r="H18" s="287" t="s">
        <v>948</v>
      </c>
      <c r="I18" s="287" t="s">
        <v>886</v>
      </c>
      <c r="J18" s="287" t="s">
        <v>158</v>
      </c>
      <c r="K18" s="287" t="s">
        <v>158</v>
      </c>
      <c r="L18" s="286" t="s">
        <v>159</v>
      </c>
    </row>
    <row r="19" spans="1:12" s="294" customFormat="1" ht="22.5">
      <c r="A19" s="285">
        <v>18</v>
      </c>
      <c r="B19" s="285" t="s">
        <v>951</v>
      </c>
      <c r="C19" s="286" t="s">
        <v>852</v>
      </c>
      <c r="D19" s="286" t="s">
        <v>164</v>
      </c>
      <c r="E19" s="292">
        <v>103230</v>
      </c>
      <c r="F19" s="288">
        <v>42262</v>
      </c>
      <c r="G19" s="288">
        <v>42627</v>
      </c>
      <c r="H19" s="288">
        <v>42262</v>
      </c>
      <c r="I19" s="288">
        <v>42369</v>
      </c>
      <c r="J19" s="288">
        <v>42262</v>
      </c>
      <c r="K19" s="288">
        <v>42369</v>
      </c>
      <c r="L19" s="287" t="s">
        <v>952</v>
      </c>
    </row>
    <row r="20" spans="1:12" s="289" customFormat="1" ht="70.5" customHeight="1">
      <c r="A20" s="285">
        <v>19</v>
      </c>
      <c r="B20" s="285" t="s">
        <v>953</v>
      </c>
      <c r="C20" s="286" t="s">
        <v>954</v>
      </c>
      <c r="D20" s="286" t="s">
        <v>955</v>
      </c>
      <c r="E20" s="292">
        <v>2970</v>
      </c>
      <c r="F20" s="288">
        <v>42293</v>
      </c>
      <c r="G20" s="288">
        <v>42658</v>
      </c>
      <c r="H20" s="288">
        <v>42293</v>
      </c>
      <c r="I20" s="288">
        <v>42369</v>
      </c>
      <c r="J20" s="288">
        <v>42293</v>
      </c>
      <c r="K20" s="288">
        <v>42369</v>
      </c>
      <c r="L20" s="287" t="s">
        <v>952</v>
      </c>
    </row>
    <row r="21" spans="1:5" s="294" customFormat="1" ht="11.25">
      <c r="A21" s="293"/>
      <c r="E21" s="295"/>
    </row>
    <row r="22" spans="1:5" s="294" customFormat="1" ht="11.25">
      <c r="A22" s="293"/>
      <c r="E22" s="295"/>
    </row>
    <row r="23" spans="1:5" s="294" customFormat="1" ht="11.25">
      <c r="A23" s="293"/>
      <c r="E23" s="295"/>
    </row>
    <row r="24" spans="1:5" s="294" customFormat="1" ht="11.25">
      <c r="A24" s="293"/>
      <c r="E24" s="295"/>
    </row>
    <row r="25" spans="1:5" s="294" customFormat="1" ht="11.25">
      <c r="A25" s="293"/>
      <c r="E25" s="295"/>
    </row>
    <row r="26" spans="1:5" s="294" customFormat="1" ht="11.25">
      <c r="A26" s="293"/>
      <c r="E26" s="295"/>
    </row>
    <row r="27" spans="1:5" s="294" customFormat="1" ht="11.25">
      <c r="A27" s="293"/>
      <c r="E27" s="295"/>
    </row>
    <row r="28" spans="1:5" s="294" customFormat="1" ht="11.25">
      <c r="A28" s="293"/>
      <c r="E28" s="295"/>
    </row>
    <row r="29" spans="1:5" s="294" customFormat="1" ht="11.25">
      <c r="A29" s="293"/>
      <c r="E29" s="295"/>
    </row>
    <row r="30" spans="1:5" s="294" customFormat="1" ht="11.25">
      <c r="A30" s="293"/>
      <c r="E30" s="295"/>
    </row>
    <row r="31" spans="1:5" s="294" customFormat="1" ht="11.25">
      <c r="A31" s="293"/>
      <c r="E31" s="295"/>
    </row>
    <row r="32" spans="1:5" s="294" customFormat="1" ht="11.25">
      <c r="A32" s="293"/>
      <c r="E32" s="295"/>
    </row>
    <row r="33" spans="1:5" s="294" customFormat="1" ht="11.25">
      <c r="A33" s="293"/>
      <c r="E33" s="295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E14"/>
  <sheetViews>
    <sheetView zoomScalePageLayoutView="0" workbookViewId="0" topLeftCell="A1">
      <selection activeCell="A1" sqref="A1:E14"/>
    </sheetView>
  </sheetViews>
  <sheetFormatPr defaultColWidth="9.140625" defaultRowHeight="15"/>
  <cols>
    <col min="1" max="1" width="5.00390625" style="5" customWidth="1"/>
    <col min="2" max="2" width="23.140625" style="5" customWidth="1"/>
    <col min="3" max="3" width="35.00390625" style="5" customWidth="1"/>
    <col min="4" max="4" width="33.7109375" style="5" customWidth="1"/>
    <col min="5" max="5" width="35.00390625" style="5" customWidth="1"/>
    <col min="6" max="16384" width="9.140625" style="5" customWidth="1"/>
  </cols>
  <sheetData>
    <row r="1" spans="1:5" ht="12.75">
      <c r="A1" s="3"/>
      <c r="B1" s="4" t="s">
        <v>622</v>
      </c>
      <c r="C1" s="3"/>
      <c r="D1" s="3"/>
      <c r="E1" s="3"/>
    </row>
    <row r="2" spans="1:5" ht="72" customHeight="1">
      <c r="A2" s="218" t="s">
        <v>623</v>
      </c>
      <c r="B2" s="218"/>
      <c r="C2" s="218"/>
      <c r="D2" s="218"/>
      <c r="E2" s="218"/>
    </row>
    <row r="3" spans="1:5" ht="105.75" customHeight="1">
      <c r="A3" s="54" t="s">
        <v>624</v>
      </c>
      <c r="B3" s="55" t="s">
        <v>669</v>
      </c>
      <c r="C3" s="55" t="s">
        <v>625</v>
      </c>
      <c r="D3" s="55" t="s">
        <v>626</v>
      </c>
      <c r="E3" s="55" t="s">
        <v>627</v>
      </c>
    </row>
    <row r="4" spans="1:5" s="326" customFormat="1" ht="20.25" customHeight="1">
      <c r="A4" s="707" t="s">
        <v>681</v>
      </c>
      <c r="B4" s="707"/>
      <c r="C4" s="707"/>
      <c r="D4" s="328"/>
      <c r="E4" s="329"/>
    </row>
    <row r="5" spans="1:5" ht="45" customHeight="1">
      <c r="A5" s="54">
        <v>1</v>
      </c>
      <c r="B5" s="56" t="s">
        <v>628</v>
      </c>
      <c r="C5" s="57">
        <v>120000</v>
      </c>
      <c r="D5" s="57">
        <v>80000</v>
      </c>
      <c r="E5" s="57">
        <v>100000</v>
      </c>
    </row>
    <row r="6" spans="1:5" s="327" customFormat="1" ht="15" customHeight="1">
      <c r="A6" s="330" t="s">
        <v>360</v>
      </c>
      <c r="B6" s="331"/>
      <c r="C6" s="331"/>
      <c r="D6" s="332"/>
      <c r="E6" s="333"/>
    </row>
    <row r="7" spans="1:5" ht="12.75">
      <c r="A7" s="54">
        <v>1</v>
      </c>
      <c r="B7" s="56" t="s">
        <v>629</v>
      </c>
      <c r="C7" s="57">
        <v>2000</v>
      </c>
      <c r="D7" s="57">
        <v>5000</v>
      </c>
      <c r="E7" s="57">
        <v>5000</v>
      </c>
    </row>
    <row r="8" spans="1:5" ht="15">
      <c r="A8" s="708" t="s">
        <v>309</v>
      </c>
      <c r="B8" s="709"/>
      <c r="C8" s="709"/>
      <c r="D8" s="709"/>
      <c r="E8" s="710"/>
    </row>
    <row r="9" spans="1:5" s="276" customFormat="1" ht="31.5" customHeight="1">
      <c r="A9" s="389">
        <v>1</v>
      </c>
      <c r="B9" s="386" t="s">
        <v>799</v>
      </c>
      <c r="C9" s="387">
        <v>4000</v>
      </c>
      <c r="D9" s="388">
        <v>1000</v>
      </c>
      <c r="E9" s="387">
        <v>0</v>
      </c>
    </row>
    <row r="10" spans="1:5" ht="15">
      <c r="A10" s="711" t="s">
        <v>833</v>
      </c>
      <c r="B10" s="712"/>
      <c r="C10" s="712"/>
      <c r="D10" s="712"/>
      <c r="E10" s="713"/>
    </row>
    <row r="11" spans="1:5" s="276" customFormat="1" ht="38.25">
      <c r="A11" s="389">
        <v>1</v>
      </c>
      <c r="B11" s="386" t="s">
        <v>834</v>
      </c>
      <c r="C11" s="387">
        <v>1000</v>
      </c>
      <c r="D11" s="387">
        <v>2000</v>
      </c>
      <c r="E11" s="387">
        <v>3000</v>
      </c>
    </row>
    <row r="12" spans="1:5" ht="15">
      <c r="A12" s="711" t="s">
        <v>828</v>
      </c>
      <c r="B12" s="712"/>
      <c r="C12" s="712"/>
      <c r="D12" s="712"/>
      <c r="E12" s="713"/>
    </row>
    <row r="13" spans="1:5" s="276" customFormat="1" ht="38.25">
      <c r="A13" s="385">
        <v>1</v>
      </c>
      <c r="B13" s="386" t="s">
        <v>834</v>
      </c>
      <c r="C13" s="387">
        <v>1000</v>
      </c>
      <c r="D13" s="387">
        <v>2000</v>
      </c>
      <c r="E13" s="387">
        <v>3000</v>
      </c>
    </row>
    <row r="14" spans="2:5" ht="12.75">
      <c r="B14" s="593" t="s">
        <v>518</v>
      </c>
      <c r="C14" s="594">
        <f>SUM(C5:C13)</f>
        <v>128000</v>
      </c>
      <c r="D14" s="594">
        <f>SUM(D5:D13)</f>
        <v>90000</v>
      </c>
      <c r="E14" s="594">
        <f>SUM(E5:E13)</f>
        <v>111000</v>
      </c>
    </row>
  </sheetData>
  <sheetProtection/>
  <mergeCells count="4">
    <mergeCell ref="A4:C4"/>
    <mergeCell ref="A8:E8"/>
    <mergeCell ref="A10:E10"/>
    <mergeCell ref="A12:E12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29"/>
    </sheetView>
  </sheetViews>
  <sheetFormatPr defaultColWidth="9.140625" defaultRowHeight="15"/>
  <cols>
    <col min="1" max="1" width="9.140625" style="5" customWidth="1"/>
    <col min="2" max="2" width="25.57421875" style="5" customWidth="1"/>
    <col min="3" max="3" width="17.8515625" style="5" customWidth="1"/>
    <col min="4" max="4" width="19.140625" style="5" customWidth="1"/>
    <col min="5" max="5" width="18.421875" style="5" customWidth="1"/>
    <col min="6" max="16384" width="9.140625" style="5" customWidth="1"/>
  </cols>
  <sheetData>
    <row r="1" spans="1:3" s="59" customFormat="1" ht="15.75" customHeight="1">
      <c r="A1" s="714" t="s">
        <v>681</v>
      </c>
      <c r="B1" s="715"/>
      <c r="C1" s="715"/>
    </row>
    <row r="2" spans="1:5" ht="12.75">
      <c r="A2" s="3"/>
      <c r="B2" s="4" t="s">
        <v>630</v>
      </c>
      <c r="C2" s="3"/>
      <c r="D2" s="3"/>
      <c r="E2" s="3"/>
    </row>
    <row r="3" spans="1:5" s="60" customFormat="1" ht="21" customHeight="1">
      <c r="A3" s="220" t="s">
        <v>631</v>
      </c>
      <c r="B3" s="220"/>
      <c r="C3" s="220"/>
      <c r="D3" s="220"/>
      <c r="E3" s="220"/>
    </row>
    <row r="4" spans="1:5" s="61" customFormat="1" ht="24" customHeight="1">
      <c r="A4" s="221" t="s">
        <v>658</v>
      </c>
      <c r="B4" s="221" t="s">
        <v>632</v>
      </c>
      <c r="C4" s="223" t="s">
        <v>633</v>
      </c>
      <c r="D4" s="224"/>
      <c r="E4" s="221" t="s">
        <v>634</v>
      </c>
    </row>
    <row r="5" spans="1:5" s="61" customFormat="1" ht="48.75" customHeight="1">
      <c r="A5" s="222"/>
      <c r="B5" s="222"/>
      <c r="C5" s="62" t="s">
        <v>635</v>
      </c>
      <c r="D5" s="62" t="s">
        <v>636</v>
      </c>
      <c r="E5" s="222"/>
    </row>
    <row r="6" spans="1:5" ht="17.25" customHeight="1">
      <c r="A6" s="63">
        <v>1</v>
      </c>
      <c r="B6" s="63" t="s">
        <v>200</v>
      </c>
      <c r="C6" s="63">
        <v>69</v>
      </c>
      <c r="D6" s="63"/>
      <c r="E6" s="63">
        <v>69</v>
      </c>
    </row>
    <row r="7" spans="1:5" ht="17.25" customHeight="1">
      <c r="A7" s="63">
        <v>2</v>
      </c>
      <c r="B7" s="63" t="s">
        <v>208</v>
      </c>
      <c r="C7" s="63">
        <v>54</v>
      </c>
      <c r="D7" s="63">
        <v>14</v>
      </c>
      <c r="E7" s="63">
        <v>68</v>
      </c>
    </row>
    <row r="8" spans="1:5" ht="16.5" customHeight="1">
      <c r="A8" s="63">
        <v>3</v>
      </c>
      <c r="B8" s="63" t="s">
        <v>1</v>
      </c>
      <c r="C8" s="63">
        <v>48</v>
      </c>
      <c r="D8" s="63">
        <v>12</v>
      </c>
      <c r="E8" s="63">
        <v>60</v>
      </c>
    </row>
    <row r="9" spans="1:5" ht="12.75">
      <c r="A9" s="63">
        <v>4</v>
      </c>
      <c r="B9" s="63" t="s">
        <v>205</v>
      </c>
      <c r="C9" s="63">
        <v>40</v>
      </c>
      <c r="D9" s="63"/>
      <c r="E9" s="63">
        <v>40</v>
      </c>
    </row>
    <row r="10" spans="1:5" ht="12.75">
      <c r="A10" s="63">
        <v>5</v>
      </c>
      <c r="B10" s="63" t="s">
        <v>16</v>
      </c>
      <c r="C10" s="63">
        <v>41</v>
      </c>
      <c r="D10" s="63"/>
      <c r="E10" s="63">
        <v>41</v>
      </c>
    </row>
    <row r="11" spans="1:5" ht="12.75">
      <c r="A11" s="63">
        <v>6</v>
      </c>
      <c r="B11" s="619" t="s">
        <v>365</v>
      </c>
      <c r="C11" s="63">
        <v>50</v>
      </c>
      <c r="D11" s="63">
        <v>10</v>
      </c>
      <c r="E11" s="63">
        <v>60</v>
      </c>
    </row>
    <row r="12" spans="1:5" ht="12.75">
      <c r="A12" s="63">
        <v>7</v>
      </c>
      <c r="B12" s="63" t="s">
        <v>25</v>
      </c>
      <c r="C12" s="63">
        <v>45</v>
      </c>
      <c r="D12" s="63"/>
      <c r="E12" s="63">
        <v>45</v>
      </c>
    </row>
    <row r="13" spans="1:5" ht="12.75">
      <c r="A13" s="63">
        <v>8</v>
      </c>
      <c r="B13" s="63" t="s">
        <v>637</v>
      </c>
      <c r="C13" s="63">
        <v>35</v>
      </c>
      <c r="D13" s="63">
        <v>10</v>
      </c>
      <c r="E13" s="63">
        <v>45</v>
      </c>
    </row>
    <row r="14" spans="1:5" ht="12.75">
      <c r="A14" s="3"/>
      <c r="B14" s="3"/>
      <c r="C14" s="3"/>
      <c r="D14" s="3"/>
      <c r="E14" s="3"/>
    </row>
    <row r="15" spans="1:5" s="60" customFormat="1" ht="17.25" customHeight="1">
      <c r="A15" s="219" t="s">
        <v>638</v>
      </c>
      <c r="B15" s="219"/>
      <c r="C15" s="219"/>
      <c r="D15" s="219"/>
      <c r="E15" s="219"/>
    </row>
    <row r="16" spans="1:5" ht="38.25">
      <c r="A16" s="64" t="s">
        <v>658</v>
      </c>
      <c r="B16" s="64" t="s">
        <v>639</v>
      </c>
      <c r="C16" s="64" t="s">
        <v>640</v>
      </c>
      <c r="D16" s="64" t="s">
        <v>641</v>
      </c>
      <c r="E16" s="64" t="s">
        <v>642</v>
      </c>
    </row>
    <row r="17" spans="1:5" ht="12.75">
      <c r="A17" s="65">
        <v>1</v>
      </c>
      <c r="B17" s="66"/>
      <c r="C17" s="66"/>
      <c r="D17" s="67"/>
      <c r="E17" s="68"/>
    </row>
    <row r="18" spans="1:5" ht="12.75">
      <c r="A18" s="65">
        <v>2</v>
      </c>
      <c r="B18" s="66"/>
      <c r="C18" s="66"/>
      <c r="D18" s="67"/>
      <c r="E18" s="68"/>
    </row>
    <row r="19" spans="1:5" ht="12.75">
      <c r="A19" s="65">
        <v>3</v>
      </c>
      <c r="B19" s="66"/>
      <c r="C19" s="66"/>
      <c r="D19" s="67"/>
      <c r="E19" s="68"/>
    </row>
    <row r="20" spans="1:5" ht="12.75">
      <c r="A20" s="65">
        <v>4</v>
      </c>
      <c r="B20" s="66"/>
      <c r="C20" s="66"/>
      <c r="D20" s="67"/>
      <c r="E20" s="68"/>
    </row>
    <row r="21" spans="1:5" ht="12.75">
      <c r="A21" s="65">
        <v>5</v>
      </c>
      <c r="B21" s="66"/>
      <c r="C21" s="66"/>
      <c r="D21" s="67"/>
      <c r="E21" s="68"/>
    </row>
    <row r="22" spans="1:5" ht="12.75">
      <c r="A22" s="65">
        <v>6</v>
      </c>
      <c r="B22" s="66"/>
      <c r="C22" s="66"/>
      <c r="D22" s="67"/>
      <c r="E22" s="68"/>
    </row>
    <row r="23" spans="1:5" ht="12.75">
      <c r="A23" s="65">
        <v>7</v>
      </c>
      <c r="B23" s="66"/>
      <c r="C23" s="66"/>
      <c r="D23" s="68"/>
      <c r="E23" s="67"/>
    </row>
    <row r="24" spans="1:5" ht="12.75">
      <c r="A24" s="65">
        <v>8</v>
      </c>
      <c r="B24" s="66"/>
      <c r="C24" s="66"/>
      <c r="D24" s="68"/>
      <c r="E24" s="67"/>
    </row>
    <row r="25" spans="1:5" ht="12.75">
      <c r="A25" s="65">
        <v>9</v>
      </c>
      <c r="B25" s="66"/>
      <c r="C25" s="66"/>
      <c r="D25" s="68"/>
      <c r="E25" s="67"/>
    </row>
    <row r="26" spans="1:5" ht="12.75">
      <c r="A26" s="65">
        <v>10</v>
      </c>
      <c r="B26" s="66"/>
      <c r="C26" s="66"/>
      <c r="D26" s="68"/>
      <c r="E26" s="67"/>
    </row>
    <row r="27" spans="1:5" ht="12.75">
      <c r="A27" s="65">
        <v>11</v>
      </c>
      <c r="B27" s="66"/>
      <c r="C27" s="66"/>
      <c r="D27" s="68"/>
      <c r="E27" s="67"/>
    </row>
    <row r="28" spans="1:5" ht="12.75">
      <c r="A28" s="65">
        <v>12</v>
      </c>
      <c r="B28" s="66"/>
      <c r="C28" s="66"/>
      <c r="D28" s="68"/>
      <c r="E28" s="67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I24"/>
  <sheetViews>
    <sheetView zoomScalePageLayoutView="0" workbookViewId="0" topLeftCell="B10">
      <selection activeCell="H8" sqref="H8"/>
    </sheetView>
  </sheetViews>
  <sheetFormatPr defaultColWidth="9.140625" defaultRowHeight="15"/>
  <cols>
    <col min="1" max="1" width="5.140625" style="5" customWidth="1"/>
    <col min="2" max="2" width="22.28125" style="5" customWidth="1"/>
    <col min="3" max="3" width="14.8515625" style="5" customWidth="1"/>
    <col min="4" max="4" width="14.140625" style="5" customWidth="1"/>
    <col min="5" max="5" width="14.28125" style="5" customWidth="1"/>
    <col min="6" max="6" width="12.57421875" style="5" customWidth="1"/>
    <col min="7" max="7" width="16.7109375" style="5" customWidth="1"/>
    <col min="8" max="8" width="19.140625" style="5" customWidth="1"/>
    <col min="9" max="9" width="18.140625" style="5" customWidth="1"/>
    <col min="10" max="10" width="19.140625" style="5" customWidth="1"/>
    <col min="11" max="16384" width="9.140625" style="5" customWidth="1"/>
  </cols>
  <sheetData>
    <row r="1" spans="1:9" ht="12.75">
      <c r="A1" s="3"/>
      <c r="B1" s="4" t="s">
        <v>643</v>
      </c>
      <c r="C1" s="3"/>
      <c r="D1" s="3"/>
      <c r="E1" s="3"/>
      <c r="F1" s="3"/>
      <c r="G1" s="3"/>
      <c r="H1" s="3"/>
      <c r="I1" s="3"/>
    </row>
    <row r="2" spans="1:9" ht="12.75">
      <c r="A2" s="225" t="s">
        <v>644</v>
      </c>
      <c r="B2" s="225"/>
      <c r="C2" s="225"/>
      <c r="D2" s="225"/>
      <c r="E2" s="225"/>
      <c r="F2" s="225"/>
      <c r="G2" s="225"/>
      <c r="H2" s="225"/>
      <c r="I2" s="225"/>
    </row>
    <row r="3" spans="1:9" ht="76.5">
      <c r="A3" s="6" t="s">
        <v>645</v>
      </c>
      <c r="B3" s="7" t="s">
        <v>646</v>
      </c>
      <c r="C3" s="8" t="s">
        <v>647</v>
      </c>
      <c r="D3" s="8" t="s">
        <v>648</v>
      </c>
      <c r="E3" s="8" t="s">
        <v>544</v>
      </c>
      <c r="F3" s="8" t="s">
        <v>649</v>
      </c>
      <c r="G3" s="8" t="s">
        <v>650</v>
      </c>
      <c r="H3" s="8" t="s">
        <v>651</v>
      </c>
      <c r="I3" s="8" t="s">
        <v>652</v>
      </c>
    </row>
    <row r="4" spans="1:3" s="2" customFormat="1" ht="12.75">
      <c r="A4" s="24" t="s">
        <v>676</v>
      </c>
      <c r="B4" s="24"/>
      <c r="C4" s="24"/>
    </row>
    <row r="5" spans="1:9" ht="12.75">
      <c r="A5" s="25">
        <v>1</v>
      </c>
      <c r="B5" s="26"/>
      <c r="C5" s="27"/>
      <c r="D5" s="28"/>
      <c r="E5" s="29"/>
      <c r="F5" s="30"/>
      <c r="G5" s="30"/>
      <c r="H5" s="30"/>
      <c r="I5" s="30"/>
    </row>
    <row r="6" spans="1:9" ht="12.75">
      <c r="A6" s="31">
        <v>2</v>
      </c>
      <c r="B6" s="32"/>
      <c r="C6" s="33"/>
      <c r="D6" s="33"/>
      <c r="E6" s="34"/>
      <c r="F6" s="34"/>
      <c r="G6" s="34"/>
      <c r="H6" s="34"/>
      <c r="I6" s="34"/>
    </row>
    <row r="7" spans="1:9" ht="12.75">
      <c r="A7" s="25">
        <v>3</v>
      </c>
      <c r="B7" s="35"/>
      <c r="C7" s="36"/>
      <c r="D7" s="37"/>
      <c r="E7" s="38"/>
      <c r="F7" s="38"/>
      <c r="G7" s="38"/>
      <c r="H7" s="38"/>
      <c r="I7" s="38"/>
    </row>
    <row r="8" spans="1:9" ht="12.75">
      <c r="A8" s="31">
        <v>4</v>
      </c>
      <c r="B8" s="39"/>
      <c r="C8" s="40"/>
      <c r="D8" s="41"/>
      <c r="E8" s="34"/>
      <c r="F8" s="34"/>
      <c r="G8" s="34"/>
      <c r="H8" s="34"/>
      <c r="I8" s="34"/>
    </row>
    <row r="9" spans="1:9" ht="12.75">
      <c r="A9" s="25">
        <v>5</v>
      </c>
      <c r="B9" s="39"/>
      <c r="C9" s="42"/>
      <c r="D9" s="42"/>
      <c r="E9" s="38"/>
      <c r="F9" s="38"/>
      <c r="G9" s="38"/>
      <c r="H9" s="38"/>
      <c r="I9" s="38"/>
    </row>
    <row r="10" spans="1:9" ht="12.75">
      <c r="A10" s="15"/>
      <c r="B10" s="15" t="s">
        <v>758</v>
      </c>
      <c r="C10" s="15"/>
      <c r="D10" s="15"/>
      <c r="E10" s="15"/>
      <c r="F10" s="15"/>
      <c r="G10" s="15">
        <v>0</v>
      </c>
      <c r="H10" s="15"/>
      <c r="I10" s="15"/>
    </row>
    <row r="11" spans="1:3" s="2" customFormat="1" ht="15.75" customHeight="1">
      <c r="A11" s="716" t="s">
        <v>681</v>
      </c>
      <c r="B11" s="716"/>
      <c r="C11" s="716"/>
    </row>
    <row r="12" spans="1:4" s="200" customFormat="1" ht="18" customHeight="1" thickBot="1">
      <c r="A12" s="717" t="s">
        <v>620</v>
      </c>
      <c r="B12" s="718"/>
      <c r="C12" s="718"/>
      <c r="D12" s="719"/>
    </row>
    <row r="13" spans="1:9" s="10" customFormat="1" ht="51" customHeight="1" thickBot="1">
      <c r="A13" s="11" t="s">
        <v>753</v>
      </c>
      <c r="B13" s="43" t="s">
        <v>653</v>
      </c>
      <c r="C13" s="44"/>
      <c r="D13" s="44"/>
      <c r="E13" s="45">
        <v>2007</v>
      </c>
      <c r="F13" s="46" t="s">
        <v>654</v>
      </c>
      <c r="G13" s="47">
        <v>21507</v>
      </c>
      <c r="H13" s="48" t="s">
        <v>764</v>
      </c>
      <c r="I13" s="9"/>
    </row>
    <row r="14" spans="1:9" s="10" customFormat="1" ht="41.25" customHeight="1" thickBot="1">
      <c r="A14" s="11" t="s">
        <v>18</v>
      </c>
      <c r="B14" s="43" t="s">
        <v>655</v>
      </c>
      <c r="C14" s="49"/>
      <c r="D14" s="44"/>
      <c r="E14" s="45">
        <v>2010</v>
      </c>
      <c r="F14" s="46"/>
      <c r="G14" s="47">
        <v>8988</v>
      </c>
      <c r="H14" s="48" t="s">
        <v>764</v>
      </c>
      <c r="I14" s="9"/>
    </row>
    <row r="15" spans="1:9" s="10" customFormat="1" ht="65.25" customHeight="1" thickBot="1">
      <c r="A15" s="11" t="s">
        <v>766</v>
      </c>
      <c r="B15" s="43" t="s">
        <v>656</v>
      </c>
      <c r="C15" s="44"/>
      <c r="D15" s="44"/>
      <c r="E15" s="45">
        <v>2010</v>
      </c>
      <c r="F15" s="46"/>
      <c r="G15" s="47">
        <v>6366.5</v>
      </c>
      <c r="H15" s="48" t="s">
        <v>764</v>
      </c>
      <c r="I15" s="9"/>
    </row>
    <row r="16" spans="1:9" s="15" customFormat="1" ht="20.25" customHeight="1" thickBot="1">
      <c r="A16" s="13"/>
      <c r="B16" s="14" t="s">
        <v>518</v>
      </c>
      <c r="C16" s="50"/>
      <c r="D16" s="16"/>
      <c r="E16" s="16"/>
      <c r="F16" s="16"/>
      <c r="G16" s="51">
        <f>SUM(G13:G15)</f>
        <v>36861.5</v>
      </c>
      <c r="H16" s="17"/>
      <c r="I16" s="18"/>
    </row>
    <row r="17" spans="1:9" ht="12.75" customHeight="1" thickBot="1">
      <c r="A17" s="717" t="s">
        <v>924</v>
      </c>
      <c r="B17" s="718"/>
      <c r="C17" s="718"/>
      <c r="D17" s="719"/>
      <c r="E17" s="200"/>
      <c r="F17" s="200"/>
      <c r="G17" s="200"/>
      <c r="H17" s="200"/>
      <c r="I17" s="200"/>
    </row>
    <row r="18" spans="1:9" ht="39" thickBot="1">
      <c r="A18" s="11" t="s">
        <v>753</v>
      </c>
      <c r="B18" s="43" t="s">
        <v>925</v>
      </c>
      <c r="C18" s="44"/>
      <c r="D18" s="44" t="s">
        <v>926</v>
      </c>
      <c r="E18" s="45">
        <v>2014</v>
      </c>
      <c r="F18" s="46" t="s">
        <v>927</v>
      </c>
      <c r="G18" s="47">
        <v>52000</v>
      </c>
      <c r="H18" s="48" t="s">
        <v>764</v>
      </c>
      <c r="I18" s="404" t="s">
        <v>25</v>
      </c>
    </row>
    <row r="19" spans="1:9" ht="13.5" thickBot="1">
      <c r="A19" s="13"/>
      <c r="B19" s="14" t="s">
        <v>518</v>
      </c>
      <c r="C19" s="50"/>
      <c r="D19" s="16"/>
      <c r="E19" s="16"/>
      <c r="F19" s="16"/>
      <c r="G19" s="51">
        <f>SUM(G18:G18)</f>
        <v>52000</v>
      </c>
      <c r="H19" s="17"/>
      <c r="I19" s="18"/>
    </row>
    <row r="20" spans="1:9" ht="13.5" thickBot="1">
      <c r="A20" s="717" t="s">
        <v>928</v>
      </c>
      <c r="B20" s="718"/>
      <c r="C20" s="718"/>
      <c r="D20" s="719"/>
      <c r="E20" s="200"/>
      <c r="F20" s="200"/>
      <c r="G20" s="200"/>
      <c r="H20" s="200"/>
      <c r="I20" s="200"/>
    </row>
    <row r="21" spans="1:9" ht="39" thickBot="1">
      <c r="A21" s="11" t="s">
        <v>753</v>
      </c>
      <c r="B21" s="595" t="s">
        <v>929</v>
      </c>
      <c r="C21" s="44"/>
      <c r="D21" s="44"/>
      <c r="E21" s="45">
        <v>2014</v>
      </c>
      <c r="F21" s="46"/>
      <c r="G21" s="47">
        <v>221909.43</v>
      </c>
      <c r="H21" s="48" t="s">
        <v>764</v>
      </c>
      <c r="I21" s="99" t="s">
        <v>930</v>
      </c>
    </row>
    <row r="22" spans="1:9" ht="13.5" thickBot="1">
      <c r="A22" s="13"/>
      <c r="B22" s="14" t="s">
        <v>518</v>
      </c>
      <c r="C22" s="50"/>
      <c r="D22" s="16"/>
      <c r="E22" s="16"/>
      <c r="F22" s="16"/>
      <c r="G22" s="51">
        <f>SUM(G21:G21)</f>
        <v>221909.43</v>
      </c>
      <c r="H22" s="17"/>
      <c r="I22" s="18"/>
    </row>
    <row r="23" ht="13.5" thickBot="1"/>
    <row r="24" spans="6:7" ht="13.5" thickBot="1">
      <c r="F24" s="596" t="s">
        <v>758</v>
      </c>
      <c r="G24" s="597">
        <f>SUM(G16+G19+G22)</f>
        <v>310770.93</v>
      </c>
    </row>
  </sheetData>
  <sheetProtection/>
  <mergeCells count="4">
    <mergeCell ref="A11:C11"/>
    <mergeCell ref="A12:D12"/>
    <mergeCell ref="A17:D17"/>
    <mergeCell ref="A20:D20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Donoria</dc:creator>
  <cp:keywords/>
  <dc:description/>
  <cp:lastModifiedBy>uzytkownik</cp:lastModifiedBy>
  <cp:lastPrinted>2015-12-11T07:15:55Z</cp:lastPrinted>
  <dcterms:created xsi:type="dcterms:W3CDTF">2012-07-09T08:25:35Z</dcterms:created>
  <dcterms:modified xsi:type="dcterms:W3CDTF">2015-12-11T07:20:42Z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